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<sst xmlns="http://schemas.openxmlformats.org/spreadsheetml/2006/main" count="106" uniqueCount="102">
  <si>
    <t>Налог на доходы физ.лиц</t>
  </si>
  <si>
    <t>Штрафные санкции</t>
  </si>
  <si>
    <t>Прочие неналоговые доходы</t>
  </si>
  <si>
    <t>В С Е Г О  Д О Х О Д О В</t>
  </si>
  <si>
    <t xml:space="preserve">Безвозмездные   поступления </t>
  </si>
  <si>
    <t xml:space="preserve">  Госпошлина</t>
  </si>
  <si>
    <t>Негативное воздействие на окружающую  среду</t>
  </si>
  <si>
    <r>
      <t xml:space="preserve">Субвенции </t>
    </r>
    <r>
      <rPr>
        <sz val="9"/>
        <rFont val="Arial"/>
        <family val="2"/>
      </rPr>
      <t>на ежемесячное денежное вознаграждение за классное руководство</t>
    </r>
  </si>
  <si>
    <r>
      <t>Субвенции</t>
    </r>
    <r>
      <rPr>
        <sz val="9"/>
        <rFont val="Arial"/>
        <family val="2"/>
      </rPr>
      <t xml:space="preserve">  на предоставление гражданам субсидий на  оплату  жилого помещения и коммунальных услуг</t>
    </r>
  </si>
  <si>
    <r>
      <t>Субвенции</t>
    </r>
    <r>
      <rPr>
        <sz val="9"/>
        <rFont val="Arial"/>
        <family val="2"/>
      </rPr>
      <t xml:space="preserve">  на денежные  выплаты медицинскому персоналу фельдшерско-акушерских пунктов, врачам, фельдшерам и медицинским сестрам "Скорой медицинской помощи"</t>
    </r>
  </si>
  <si>
    <r>
      <t xml:space="preserve">  </t>
    </r>
    <r>
      <rPr>
        <b/>
        <sz val="9"/>
        <rFont val="Arial"/>
        <family val="2"/>
      </rPr>
      <t>Субвенции</t>
    </r>
    <r>
      <rPr>
        <sz val="9"/>
        <rFont val="Arial"/>
        <family val="2"/>
      </rPr>
      <t xml:space="preserve">  по социальной поддержке и социальному обслуживанию детей-сирот  и детей, оставшихся без попечения родителей, по ежемесячной выплате опекунам</t>
    </r>
  </si>
  <si>
    <r>
      <t xml:space="preserve">  </t>
    </r>
    <r>
      <rPr>
        <b/>
        <sz val="9"/>
        <rFont val="Arial"/>
        <family val="2"/>
      </rPr>
      <t xml:space="preserve">Субвенции </t>
    </r>
    <r>
      <rPr>
        <sz val="9"/>
        <rFont val="Arial"/>
        <family val="2"/>
      </rPr>
      <t xml:space="preserve"> по возмещению расходов, связанных с предоставлением руководителям, педагогическим работниками иным специалистам муниципальных образовательных учреждений бесплатной жилой площади с отоплением и освещением в</t>
    </r>
  </si>
  <si>
    <r>
      <t xml:space="preserve"> </t>
    </r>
    <r>
      <rPr>
        <b/>
        <sz val="9"/>
        <rFont val="Arial"/>
        <family val="2"/>
      </rPr>
      <t xml:space="preserve"> Субвенции</t>
    </r>
    <r>
      <rPr>
        <sz val="9"/>
        <rFont val="Arial"/>
        <family val="2"/>
      </rPr>
      <t xml:space="preserve"> на выполнение государственных полномочий по расчету и предоставлению дотаций поселениям</t>
    </r>
  </si>
  <si>
    <r>
      <t>Субвенции</t>
    </r>
    <r>
      <rPr>
        <sz val="9"/>
        <rFont val="Arial"/>
        <family val="2"/>
      </rPr>
      <t xml:space="preserve"> для реализации государственного стандарта общего образования</t>
    </r>
  </si>
  <si>
    <r>
      <t xml:space="preserve">  </t>
    </r>
    <r>
      <rPr>
        <b/>
        <sz val="9"/>
        <rFont val="Arial"/>
        <family val="2"/>
      </rPr>
      <t xml:space="preserve">Субвенции </t>
    </r>
    <r>
      <rPr>
        <sz val="9"/>
        <rFont val="Arial"/>
        <family val="2"/>
      </rPr>
      <t xml:space="preserve">по созданию в муниципальном районе (городском округе) комиссии по делам несовершеннолетних и защите их прав </t>
    </r>
  </si>
  <si>
    <r>
      <t xml:space="preserve">  </t>
    </r>
    <r>
      <rPr>
        <b/>
        <sz val="9"/>
        <rFont val="Arial"/>
        <family val="2"/>
      </rPr>
      <t>Субвенции</t>
    </r>
    <r>
      <rPr>
        <sz val="9"/>
        <rFont val="Arial"/>
        <family val="2"/>
      </rPr>
      <t xml:space="preserve"> по созданию и осуществлению деятельности в муниципальном районе административной комиссии по рассмотрению дел об административных правонарушениях</t>
    </r>
  </si>
  <si>
    <r>
      <t xml:space="preserve">  </t>
    </r>
    <r>
      <rPr>
        <b/>
        <sz val="9"/>
        <rFont val="Arial"/>
        <family val="2"/>
      </rPr>
      <t>Субвенции</t>
    </r>
    <r>
      <rPr>
        <sz val="9"/>
        <rFont val="Arial"/>
        <family val="2"/>
      </rPr>
      <t xml:space="preserve"> по исполнению мер социальной поддержки по обеспечению полноценным питанием беременных женщин, кормящих матерей, а также детей в возрасте до 3-х лет</t>
    </r>
  </si>
  <si>
    <r>
      <t xml:space="preserve"> </t>
    </r>
    <r>
      <rPr>
        <b/>
        <sz val="9"/>
        <rFont val="Arial"/>
        <family val="2"/>
      </rPr>
      <t xml:space="preserve"> Субвенции </t>
    </r>
    <r>
      <rPr>
        <sz val="9"/>
        <rFont val="Arial"/>
        <family val="2"/>
      </rPr>
      <t>по  социальной поддержки отдельных категорий граждан в обеспечении лекарственными средствами и изделиями медицинского назначения</t>
    </r>
  </si>
  <si>
    <r>
      <t xml:space="preserve">  </t>
    </r>
    <r>
      <rPr>
        <b/>
        <sz val="9"/>
        <rFont val="Arial"/>
        <family val="2"/>
      </rPr>
      <t>Субвенции</t>
    </r>
    <r>
      <rPr>
        <sz val="9"/>
        <rFont val="Arial"/>
        <family val="2"/>
      </rPr>
      <t xml:space="preserve">  по хранению, комплектованию, учету и  использованию документов Архивного фонда Российской Федерации и других архивных документов</t>
    </r>
  </si>
  <si>
    <r>
      <t xml:space="preserve">  </t>
    </r>
    <r>
      <rPr>
        <b/>
        <sz val="9"/>
        <rFont val="Arial"/>
        <family val="2"/>
      </rPr>
      <t>Субвенции</t>
    </r>
    <r>
      <rPr>
        <sz val="9"/>
        <rFont val="Arial"/>
        <family val="2"/>
      </rPr>
      <t xml:space="preserve"> по  поддержке сельскохозяйственного производства</t>
    </r>
  </si>
  <si>
    <r>
      <t xml:space="preserve">  </t>
    </r>
    <r>
      <rPr>
        <b/>
        <sz val="9"/>
        <rFont val="Arial"/>
        <family val="2"/>
      </rPr>
      <t>Субвенции</t>
    </r>
    <r>
      <rPr>
        <sz val="9"/>
        <rFont val="Arial"/>
        <family val="2"/>
      </rPr>
      <t xml:space="preserve"> по выплате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расходов за наем жилого помещения, теплоснабжение  и электроснабжение</t>
    </r>
  </si>
  <si>
    <t>Арендная  плата за землю</t>
  </si>
  <si>
    <t>Возврат остатков субсидий и субвенций из бюджетов муниципальных районов</t>
  </si>
  <si>
    <r>
      <t>Субвенции</t>
    </r>
    <r>
      <rPr>
        <sz val="9"/>
        <color indexed="8"/>
        <rFont val="Arial"/>
        <family val="2"/>
      </rPr>
      <t xml:space="preserve"> для финансового обеспечения переданных  полномочий по составлению ( изменению и  дополнению)  списков кандидатов  в присяжные заседатели  федеральных  судов общей  юрисдикции в Российской Федерации </t>
    </r>
  </si>
  <si>
    <r>
      <t>Субвенции</t>
    </r>
    <r>
      <rPr>
        <sz val="9"/>
        <rFont val="Arial"/>
        <family val="2"/>
      </rPr>
      <t xml:space="preserve"> бюджетам  муниципальных районов на выполнение  государственных полномочий  по  назначению и выплате единовременного пособия при передаче  ребенка в семью</t>
    </r>
  </si>
  <si>
    <r>
      <t>Субвенции</t>
    </r>
    <r>
      <rPr>
        <sz val="9"/>
        <rFont val="Arial"/>
        <family val="2"/>
      </rPr>
      <t xml:space="preserve"> бюджетам  муниципальных районов на  выполнение  государственных полномочий по начислению и выплате  компенсации  части родительской  платы  за содержание  ребенка в государственных  и муниципальных образовательных  учреждениях, реализующих основную общеобразовательную программу дошкольного образования</t>
    </r>
  </si>
  <si>
    <t>Субвенция  по осуществлению деятельности по опеке и попечительству</t>
  </si>
  <si>
    <t>Н А И М Е Н О В А Н И Е  ПОКАЗАТЕЛЕЙ</t>
  </si>
  <si>
    <r>
      <t>Субвенции</t>
    </r>
    <r>
      <rPr>
        <sz val="9"/>
        <rFont val="Arial"/>
        <family val="2"/>
      </rPr>
      <t xml:space="preserve"> на выполнение полномочий  по первичному воинскому учету </t>
    </r>
  </si>
  <si>
    <t>Задолженность по отмененным налогам</t>
  </si>
  <si>
    <t>Доходы от предприн.деятельности</t>
  </si>
  <si>
    <t>Субсидии бюджетам муниципальных районов на внедрение инновационных образовательных программ</t>
  </si>
  <si>
    <t>Субвенции бюджетам муниципальных районов на возмещение  гражданам, ведущим личное пособное хозяйство, 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</si>
  <si>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Субвенция на выполнение полномочий по обеспечению детей-сирот  и детей, оставшихся без попечения родителей, по договорам социального найма жилыми помещениями</t>
  </si>
  <si>
    <t xml:space="preserve">О Ц Е Н К А </t>
  </si>
  <si>
    <t>ожидаемого исполнения</t>
  </si>
  <si>
    <t>Налоговые, неналоговые доходы</t>
  </si>
  <si>
    <t>НАЛОГОВЫЕ    ДОХОДЫ, всего</t>
  </si>
  <si>
    <t>Единый сельхозналог</t>
  </si>
  <si>
    <t>НЕНАЛОГОВЫЕ   ДОХОДЫ, всего</t>
  </si>
  <si>
    <t>Доходы от продажи имущества</t>
  </si>
  <si>
    <t>Доходы от продажи земельных участков</t>
  </si>
  <si>
    <t>И Т О Г О  собственные доходы</t>
  </si>
  <si>
    <t>Субвенции бюджетам муниципальных образований на возмещение  сельскохозяйственным товаропроизводителям  ( кроме  личных  подсобных хозяйств   и сельскохозяйственных кооперативов 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 части затрат  на уплату процентов по кредитам, полученным в российских   кредитных организациях, и займам, полученным  в сельскохозяйственных кредитных потребительских кооперпативах в 2007-2010 годах на срок до 1 года</t>
  </si>
  <si>
    <t>Субвенции бюджетам муниципальных районов на возмещение  сельскохозяйственным товаропроизводителям , организациям агропромышленного комплекса независимо от их организационно-правовых форм ,  сельскохозяйственным потребительским кооперативам, 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</si>
  <si>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РАСХОДЫ</t>
  </si>
  <si>
    <t>в том числе :</t>
  </si>
  <si>
    <t>01 Общегосударственные вопросы</t>
  </si>
  <si>
    <t>условно утвержденные расходы</t>
  </si>
  <si>
    <t>03 Национальная безопасность и правоохранительная деятельность</t>
  </si>
  <si>
    <t>04  Национальная экономика</t>
  </si>
  <si>
    <t>в том числе:</t>
  </si>
  <si>
    <t>Охрана окружающей среды</t>
  </si>
  <si>
    <t>массовой информации</t>
  </si>
  <si>
    <t>социальное обеспечение населения</t>
  </si>
  <si>
    <t>дотации на выравнивание бюджетной обеспеченности поселенийиз районного фонда финансовой поддержки поселений</t>
  </si>
  <si>
    <t>за счет средств областного бюджета</t>
  </si>
  <si>
    <t>за счет средств бюджета муниципального района</t>
  </si>
  <si>
    <t>дотация на поддержку мер по обеспечению сбалансированности бюджетов</t>
  </si>
  <si>
    <t>иные межбюджетные трансферты, в том числе :</t>
  </si>
  <si>
    <t>субвенция на выполнение отдельных государственных полномочий по расчету и предоставлению поселениям субвенций на осуществление полномочий по первичному воинскому учету на территориях, где отсутствуют военные комиссариаты</t>
  </si>
  <si>
    <t>субсидии на ремонт автомобильных дорог общего пользования, в том числе дорог в поселениях  (за исключением автомобильных дорог федерального и регионального  значения)</t>
  </si>
  <si>
    <t>субсидия на реализацию областной целевой программы "Подготовка управленческих кадров органов местного самоуправления в сфере жизнеобеспечения поселений" на 2008 год</t>
  </si>
  <si>
    <t>Субсидии на реализацию ОЦП "Развитие системы подготовки выборных должностных лиц и муниципальных служащих органов местного самоуправления" на 2009 год</t>
  </si>
  <si>
    <t>Субсидия на реализацию ОЦП " Реформирование и модернизация жилищно-коммунального комплекса Кировской области" на 2007-2010 годы</t>
  </si>
  <si>
    <t>субсидия на реализацию ОЦП "Развитие жилищного строительства в Кировской области " на 2008 год</t>
  </si>
  <si>
    <t>ВСЕГО РАСХОДОВ</t>
  </si>
  <si>
    <t>ДЕФИЦИТ</t>
  </si>
  <si>
    <t>Межбюджетные трансферты</t>
  </si>
  <si>
    <r>
      <t>Субсидии</t>
    </r>
    <r>
      <rPr>
        <sz val="9"/>
        <color indexed="8"/>
        <rFont val="Arial"/>
        <family val="2"/>
      </rPr>
      <t xml:space="preserve"> бюджетам муниципальных поселений на ремонт автомобильных дорог общего пользования, в том числе дорог в поселениях ( за исключением втомобильных дорог федерального значения) </t>
    </r>
  </si>
  <si>
    <t>05 Жилищно-коммунальное хозяйство</t>
  </si>
  <si>
    <t>Налог на имущество физических  лиц</t>
  </si>
  <si>
    <t>Земельный  налог</t>
  </si>
  <si>
    <t>в том числе</t>
  </si>
  <si>
    <t>в т.ч.</t>
  </si>
  <si>
    <t>10 Социальная политика</t>
  </si>
  <si>
    <t>Субсидии бюджетам поселений на выполнение отдельных передаваемых полномочий по созданию админ.комиссии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</si>
  <si>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</si>
  <si>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</si>
  <si>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</si>
  <si>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Доходы от использования имущества и прав</t>
  </si>
  <si>
    <t>бюджета  муниципального  образования Ленинское городское поселение Шабалинского района Кировской области</t>
  </si>
  <si>
    <t>Доходы от оказания платных услуг и компенсации затрат государства</t>
  </si>
  <si>
    <t>07 Образование</t>
  </si>
  <si>
    <t xml:space="preserve">08 Культура и кинематография </t>
  </si>
  <si>
    <t>11 Физическая культура и спорт</t>
  </si>
  <si>
    <t>Прочие межбюджетные трансфеты, передаваемые бюджетам поселений</t>
  </si>
  <si>
    <t xml:space="preserve">Областная целевая программа "Развитие  системы подготовки выборных  должностных  лиц и муниципальных  служащих органов  местного  самоуправления" </t>
  </si>
  <si>
    <t>% роста 2012 к ожидаемому исполнению  2011</t>
  </si>
  <si>
    <t>ПРОГНОЗ   на   2013  год</t>
  </si>
  <si>
    <t>ПРОГНОЗ   на   2014  год</t>
  </si>
  <si>
    <t>Доходы от эксплуатации имущества автомобильных дорог</t>
  </si>
  <si>
    <t xml:space="preserve">Субсидия бюджету поселения на повышение квалификации специалистов в сфере размещения заказов органов местного самоуправления </t>
  </si>
  <si>
    <t>Субсидия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в 2012 году</t>
  </si>
  <si>
    <t>Прочие безвозмездные поступления</t>
  </si>
  <si>
    <t>Прочие субсидии бюджетам поселений</t>
  </si>
  <si>
    <t>Дотации бюджетам поселений на поддержку мер по обеспечению сбалансированности бюджетов</t>
  </si>
  <si>
    <t>Утверждено в бюджете на 2012 год (первоначальный план)</t>
  </si>
  <si>
    <t>Ожидаемое исполнение 2012 года</t>
  </si>
  <si>
    <t>ПРОГНОЗ   на   2015  год</t>
  </si>
  <si>
    <t>за 2012 год и прогноза на 2013 год и на плановый период 2014-2015 годов</t>
  </si>
  <si>
    <t>Увеличение стоимости акций и иных форм участия в капитале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</si>
</sst>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&quot;р.&quot;_-;\-* #,##0.000&quot;р.&quot;_-;_-* &quot;-&quot;??&quot;р.&quot;_-;_-@_-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_-* #,##0.0_р_._-;\-* #,##0.0_р_._-;_-* &quot;-&quot;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0"/>
      <name val="Albertus Extra Bold"/>
      <family val="0"/>
    </font>
    <font>
      <b/>
      <sz val="16"/>
      <name val="Albertus Extra Bold"/>
      <family val="2"/>
    </font>
    <font>
      <b/>
      <sz val="14"/>
      <name val="Albertus Extra Bold"/>
      <family val="2"/>
    </font>
    <font>
      <u val="single"/>
      <sz val="10"/>
      <color indexed="12"/>
      <name val="Albertus Extra Bold"/>
      <family val="0"/>
    </font>
    <font>
      <u val="single"/>
      <sz val="10"/>
      <color indexed="36"/>
      <name val="Albertus Extra Bold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lbertus Extra Bold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24" borderId="10" xfId="0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" fillId="24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5" borderId="10" xfId="0" applyFont="1" applyFill="1" applyBorder="1" applyAlignment="1">
      <alignment/>
    </xf>
    <xf numFmtId="0" fontId="9" fillId="0" borderId="10" xfId="0" applyFont="1" applyBorder="1" applyAlignment="1">
      <alignment vertical="top" wrapText="1"/>
    </xf>
    <xf numFmtId="0" fontId="12" fillId="5" borderId="10" xfId="0" applyFont="1" applyFill="1" applyBorder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5" fillId="24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5" fillId="24" borderId="10" xfId="0" applyFont="1" applyFill="1" applyBorder="1" applyAlignment="1">
      <alignment/>
    </xf>
    <xf numFmtId="0" fontId="12" fillId="24" borderId="10" xfId="0" applyFont="1" applyFill="1" applyBorder="1" applyAlignment="1">
      <alignment/>
    </xf>
    <xf numFmtId="0" fontId="5" fillId="5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justify" vertical="top" wrapText="1"/>
    </xf>
    <xf numFmtId="0" fontId="7" fillId="5" borderId="10" xfId="0" applyFont="1" applyFill="1" applyBorder="1" applyAlignment="1">
      <alignment horizontal="left"/>
    </xf>
    <xf numFmtId="0" fontId="17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24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5" fillId="24" borderId="10" xfId="6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5" borderId="10" xfId="0" applyNumberFormat="1" applyFont="1" applyFill="1" applyBorder="1" applyAlignment="1">
      <alignment horizontal="center"/>
    </xf>
    <xf numFmtId="2" fontId="5" fillId="5" borderId="10" xfId="6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3" fillId="0" borderId="10" xfId="0" applyFont="1" applyFill="1" applyBorder="1" applyAlignment="1">
      <alignment vertical="top" wrapText="1"/>
    </xf>
    <xf numFmtId="2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5" fillId="0" borderId="10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3" fillId="0" borderId="10" xfId="0" applyFont="1" applyFill="1" applyBorder="1" applyAlignment="1">
      <alignment vertical="top"/>
    </xf>
    <xf numFmtId="0" fontId="15" fillId="0" borderId="10" xfId="0" applyFont="1" applyFill="1" applyBorder="1" applyAlignment="1">
      <alignment vertical="top"/>
    </xf>
    <xf numFmtId="2" fontId="14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2" fontId="13" fillId="0" borderId="10" xfId="0" applyNumberFormat="1" applyFont="1" applyFill="1" applyBorder="1" applyAlignment="1">
      <alignment/>
    </xf>
    <xf numFmtId="11" fontId="14" fillId="0" borderId="10" xfId="0" applyNumberFormat="1" applyFont="1" applyFill="1" applyBorder="1" applyAlignment="1">
      <alignment vertical="top" wrapText="1"/>
    </xf>
    <xf numFmtId="2" fontId="13" fillId="0" borderId="11" xfId="0" applyNumberFormat="1" applyFont="1" applyFill="1" applyBorder="1" applyAlignment="1">
      <alignment horizontal="center" vertical="top"/>
    </xf>
    <xf numFmtId="2" fontId="13" fillId="0" borderId="10" xfId="0" applyNumberFormat="1" applyFont="1" applyFill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4"/>
  <sheetViews>
    <sheetView tabSelected="1" zoomScalePageLayoutView="0" workbookViewId="0" topLeftCell="A24">
      <selection activeCell="H86" sqref="H86"/>
    </sheetView>
  </sheetViews>
  <sheetFormatPr defaultColWidth="9.00390625" defaultRowHeight="12.75"/>
  <cols>
    <col min="2" max="2" width="41.375" style="0" customWidth="1"/>
    <col min="3" max="3" width="12.375" style="0" customWidth="1"/>
    <col min="4" max="4" width="11.375" style="0" customWidth="1"/>
    <col min="5" max="5" width="10.875" style="0" customWidth="1"/>
    <col min="6" max="6" width="15.875" style="0" customWidth="1"/>
    <col min="7" max="7" width="11.625" style="0" customWidth="1"/>
    <col min="8" max="8" width="11.375" style="0" customWidth="1"/>
  </cols>
  <sheetData>
    <row r="1" spans="2:6" ht="20.25">
      <c r="B1" s="65"/>
      <c r="C1" s="65"/>
      <c r="D1" s="65"/>
      <c r="E1" s="65"/>
      <c r="F1" s="9"/>
    </row>
    <row r="2" spans="2:6" ht="18.75">
      <c r="B2" s="66"/>
      <c r="C2" s="66"/>
      <c r="D2" s="66"/>
      <c r="E2" s="66"/>
      <c r="F2" s="7"/>
    </row>
    <row r="3" spans="2:6" ht="18.75">
      <c r="B3" s="66"/>
      <c r="C3" s="66"/>
      <c r="D3" s="66"/>
      <c r="E3" s="66"/>
      <c r="F3" s="7"/>
    </row>
    <row r="4" spans="2:6" ht="19.5" customHeight="1">
      <c r="B4" s="66" t="s">
        <v>34</v>
      </c>
      <c r="C4" s="66"/>
      <c r="D4" s="66"/>
      <c r="E4" s="66"/>
      <c r="F4" s="66"/>
    </row>
    <row r="5" spans="2:6" ht="18.75">
      <c r="B5" s="56" t="s">
        <v>35</v>
      </c>
      <c r="C5" s="56"/>
      <c r="D5" s="56"/>
      <c r="E5" s="56"/>
      <c r="F5" s="56"/>
    </row>
    <row r="6" spans="2:7" ht="41.25" customHeight="1">
      <c r="B6" s="56" t="s">
        <v>81</v>
      </c>
      <c r="C6" s="56"/>
      <c r="D6" s="56"/>
      <c r="E6" s="56"/>
      <c r="F6" s="56"/>
      <c r="G6" s="56"/>
    </row>
    <row r="7" spans="2:6" ht="18.75">
      <c r="B7" s="37" t="s">
        <v>100</v>
      </c>
      <c r="C7" s="37"/>
      <c r="D7" s="37"/>
      <c r="E7" s="37"/>
      <c r="F7" s="37"/>
    </row>
    <row r="10" ht="12.75" hidden="1"/>
    <row r="11" ht="12.75" hidden="1"/>
    <row r="12" ht="12.75" hidden="1"/>
    <row r="13" ht="12.75" hidden="1"/>
    <row r="14" spans="2:8" ht="14.25" customHeight="1">
      <c r="B14" s="57" t="s">
        <v>27</v>
      </c>
      <c r="C14" s="58" t="s">
        <v>97</v>
      </c>
      <c r="D14" s="59" t="s">
        <v>98</v>
      </c>
      <c r="E14" s="55" t="s">
        <v>89</v>
      </c>
      <c r="F14" s="62" t="s">
        <v>88</v>
      </c>
      <c r="G14" s="55" t="s">
        <v>90</v>
      </c>
      <c r="H14" s="55" t="s">
        <v>99</v>
      </c>
    </row>
    <row r="15" spans="2:8" ht="9.75" customHeight="1">
      <c r="B15" s="57"/>
      <c r="C15" s="58"/>
      <c r="D15" s="60"/>
      <c r="E15" s="55"/>
      <c r="F15" s="63"/>
      <c r="G15" s="55"/>
      <c r="H15" s="55"/>
    </row>
    <row r="16" spans="2:8" ht="28.5" customHeight="1">
      <c r="B16" s="57"/>
      <c r="C16" s="58"/>
      <c r="D16" s="60"/>
      <c r="E16" s="55"/>
      <c r="F16" s="63"/>
      <c r="G16" s="55"/>
      <c r="H16" s="55"/>
    </row>
    <row r="17" spans="2:8" ht="50.25" customHeight="1" hidden="1">
      <c r="B17" s="57"/>
      <c r="C17" s="58"/>
      <c r="D17" s="60"/>
      <c r="E17" s="55"/>
      <c r="F17" s="63"/>
      <c r="G17" s="55"/>
      <c r="H17" s="55"/>
    </row>
    <row r="18" spans="2:8" ht="24.75" customHeight="1">
      <c r="B18" s="57"/>
      <c r="C18" s="58"/>
      <c r="D18" s="61"/>
      <c r="E18" s="55"/>
      <c r="F18" s="64"/>
      <c r="G18" s="55"/>
      <c r="H18" s="55"/>
    </row>
    <row r="19" spans="2:8" ht="15">
      <c r="B19" s="17" t="s">
        <v>36</v>
      </c>
      <c r="C19" s="26">
        <f>C20+C27</f>
        <v>7473</v>
      </c>
      <c r="D19" s="26">
        <f>D20+D27</f>
        <v>7473</v>
      </c>
      <c r="E19" s="26">
        <f>E20+E27</f>
        <v>8320.8</v>
      </c>
      <c r="F19" s="27">
        <f>(E19/D19)*100-100</f>
        <v>11.344841429144907</v>
      </c>
      <c r="G19" s="26">
        <f>G20+G27</f>
        <v>8471.349999999999</v>
      </c>
      <c r="H19" s="26">
        <f>H20+H27</f>
        <v>8904.72</v>
      </c>
    </row>
    <row r="20" spans="2:8" ht="12.75">
      <c r="B20" s="16" t="s">
        <v>37</v>
      </c>
      <c r="C20" s="28">
        <f>C21+C22+C24+C23</f>
        <v>5305.2</v>
      </c>
      <c r="D20" s="36">
        <f>D21+D22+D24+D23</f>
        <v>4994</v>
      </c>
      <c r="E20" s="28">
        <f>E21+E22+E24+E23</f>
        <v>6120.5</v>
      </c>
      <c r="F20" s="27">
        <f aca="true" t="shared" si="0" ref="F20:F82">(E20/D20)*100-100</f>
        <v>22.55706848217862</v>
      </c>
      <c r="G20" s="28">
        <f>G21+G22+G24+G23</f>
        <v>6361.0599999999995</v>
      </c>
      <c r="H20" s="28">
        <f>H21+H22+H24+H23</f>
        <v>6596.379999999999</v>
      </c>
    </row>
    <row r="21" spans="2:8" ht="12.75">
      <c r="B21" s="2" t="s">
        <v>0</v>
      </c>
      <c r="C21" s="29">
        <v>3956.6</v>
      </c>
      <c r="D21" s="29">
        <v>3628.3</v>
      </c>
      <c r="E21" s="29">
        <v>4032.7</v>
      </c>
      <c r="F21" s="27">
        <f t="shared" si="0"/>
        <v>11.145715624397084</v>
      </c>
      <c r="G21" s="29">
        <v>4274.2</v>
      </c>
      <c r="H21" s="29">
        <v>4509.46</v>
      </c>
    </row>
    <row r="22" spans="2:8" ht="12.75">
      <c r="B22" s="1" t="s">
        <v>38</v>
      </c>
      <c r="C22" s="30">
        <v>0.5</v>
      </c>
      <c r="D22" s="30">
        <v>1.5</v>
      </c>
      <c r="E22" s="30">
        <v>1.3</v>
      </c>
      <c r="F22" s="27">
        <f t="shared" si="0"/>
        <v>-13.333333333333329</v>
      </c>
      <c r="G22" s="30">
        <v>1.36</v>
      </c>
      <c r="H22" s="30">
        <v>1.42</v>
      </c>
    </row>
    <row r="23" spans="2:8" ht="14.25" customHeight="1">
      <c r="B23" s="6" t="s">
        <v>72</v>
      </c>
      <c r="C23" s="30">
        <v>979.4</v>
      </c>
      <c r="D23" s="30">
        <v>995.5</v>
      </c>
      <c r="E23" s="30">
        <v>1103.1</v>
      </c>
      <c r="F23" s="27">
        <f t="shared" si="0"/>
        <v>10.808638874937216</v>
      </c>
      <c r="G23" s="30">
        <v>1102.1</v>
      </c>
      <c r="H23" s="30">
        <v>1102.1</v>
      </c>
    </row>
    <row r="24" spans="2:8" ht="12.75">
      <c r="B24" s="2" t="s">
        <v>71</v>
      </c>
      <c r="C24" s="29">
        <v>368.7</v>
      </c>
      <c r="D24" s="29">
        <v>368.7</v>
      </c>
      <c r="E24" s="29">
        <v>983.4</v>
      </c>
      <c r="F24" s="27"/>
      <c r="G24" s="29">
        <v>983.4</v>
      </c>
      <c r="H24" s="29">
        <v>983.4</v>
      </c>
    </row>
    <row r="25" spans="2:8" ht="12.75" hidden="1">
      <c r="B25" s="2" t="s">
        <v>5</v>
      </c>
      <c r="C25" s="29"/>
      <c r="D25" s="29"/>
      <c r="E25" s="29"/>
      <c r="F25" s="27" t="e">
        <f t="shared" si="0"/>
        <v>#DIV/0!</v>
      </c>
      <c r="G25" s="29"/>
      <c r="H25" s="29"/>
    </row>
    <row r="26" spans="2:8" ht="12.75" hidden="1">
      <c r="B26" s="2" t="s">
        <v>29</v>
      </c>
      <c r="C26" s="29"/>
      <c r="D26" s="29"/>
      <c r="E26" s="29"/>
      <c r="F26" s="27" t="e">
        <f t="shared" si="0"/>
        <v>#DIV/0!</v>
      </c>
      <c r="G26" s="29"/>
      <c r="H26" s="29"/>
    </row>
    <row r="27" spans="2:8" ht="12.75">
      <c r="B27" s="18" t="s">
        <v>39</v>
      </c>
      <c r="C27" s="28">
        <f>C28+C29+C32+C33+C34+C35+C30+C37+C31</f>
        <v>2167.8</v>
      </c>
      <c r="D27" s="28">
        <f>D28+D29+D32+D33+D34+D35+D36+D37+D31+D30</f>
        <v>2479</v>
      </c>
      <c r="E27" s="28">
        <f>E28+E29+E32+E33+E34+E35+E30+E37+E31</f>
        <v>2200.3</v>
      </c>
      <c r="F27" s="27">
        <f t="shared" si="0"/>
        <v>-11.242436466317045</v>
      </c>
      <c r="G27" s="28">
        <f>G28+G29+G32+G33+G34+G35+G30+G37+G31</f>
        <v>2110.29</v>
      </c>
      <c r="H27" s="28">
        <f>H28+H29+H32+H33+H34+H35+H30+H37+H31</f>
        <v>2308.34</v>
      </c>
    </row>
    <row r="28" spans="2:8" ht="12.75">
      <c r="B28" s="1" t="s">
        <v>21</v>
      </c>
      <c r="C28" s="30">
        <v>1483.4</v>
      </c>
      <c r="D28" s="30">
        <v>1483.4</v>
      </c>
      <c r="E28" s="30">
        <v>1488.8</v>
      </c>
      <c r="F28" s="27">
        <f t="shared" si="0"/>
        <v>0.3640285829850285</v>
      </c>
      <c r="G28" s="30">
        <v>1622.79</v>
      </c>
      <c r="H28" s="30">
        <v>1768.84</v>
      </c>
    </row>
    <row r="29" spans="2:8" ht="24">
      <c r="B29" s="25" t="s">
        <v>82</v>
      </c>
      <c r="C29" s="29"/>
      <c r="D29" s="29">
        <v>23</v>
      </c>
      <c r="E29" s="29"/>
      <c r="F29" s="27">
        <f t="shared" si="0"/>
        <v>-100</v>
      </c>
      <c r="G29" s="29"/>
      <c r="H29" s="29"/>
    </row>
    <row r="30" spans="2:8" ht="12.75">
      <c r="B30" s="34" t="s">
        <v>91</v>
      </c>
      <c r="C30" s="35">
        <v>15</v>
      </c>
      <c r="D30" s="35">
        <v>0.2</v>
      </c>
      <c r="E30" s="35">
        <v>6</v>
      </c>
      <c r="F30" s="27">
        <f t="shared" si="0"/>
        <v>2900</v>
      </c>
      <c r="G30" s="35">
        <v>7</v>
      </c>
      <c r="H30" s="35">
        <v>8</v>
      </c>
    </row>
    <row r="31" spans="2:8" ht="12.75">
      <c r="B31" s="2" t="s">
        <v>80</v>
      </c>
      <c r="C31" s="29">
        <v>459.4</v>
      </c>
      <c r="D31" s="29">
        <v>459.4</v>
      </c>
      <c r="E31" s="29">
        <v>378</v>
      </c>
      <c r="F31" s="27">
        <f t="shared" si="0"/>
        <v>-17.718763604701778</v>
      </c>
      <c r="G31" s="29">
        <v>405.5</v>
      </c>
      <c r="H31" s="29">
        <v>436.5</v>
      </c>
    </row>
    <row r="32" spans="2:8" ht="12.75">
      <c r="B32" s="2" t="s">
        <v>40</v>
      </c>
      <c r="C32" s="29">
        <v>200</v>
      </c>
      <c r="D32" s="29">
        <v>200</v>
      </c>
      <c r="E32" s="29">
        <v>302.5</v>
      </c>
      <c r="F32" s="27">
        <f t="shared" si="0"/>
        <v>51.25</v>
      </c>
      <c r="G32" s="29">
        <v>50</v>
      </c>
      <c r="H32" s="29">
        <v>70</v>
      </c>
    </row>
    <row r="33" spans="2:8" ht="12.75">
      <c r="B33" s="2" t="s">
        <v>41</v>
      </c>
      <c r="C33" s="29">
        <v>10</v>
      </c>
      <c r="D33" s="29">
        <v>230</v>
      </c>
      <c r="E33" s="29">
        <v>0</v>
      </c>
      <c r="F33" s="27">
        <f t="shared" si="0"/>
        <v>-100</v>
      </c>
      <c r="G33" s="29">
        <v>0</v>
      </c>
      <c r="H33" s="29">
        <v>0</v>
      </c>
    </row>
    <row r="34" spans="2:8" ht="12.75" hidden="1">
      <c r="B34" s="1" t="s">
        <v>6</v>
      </c>
      <c r="C34" s="30"/>
      <c r="D34" s="30"/>
      <c r="E34" s="30"/>
      <c r="F34" s="27" t="e">
        <f t="shared" si="0"/>
        <v>#DIV/0!</v>
      </c>
      <c r="G34" s="30"/>
      <c r="H34" s="30"/>
    </row>
    <row r="35" spans="2:8" ht="12.75">
      <c r="B35" s="2" t="s">
        <v>1</v>
      </c>
      <c r="C35" s="29">
        <v>0</v>
      </c>
      <c r="D35" s="29">
        <v>83</v>
      </c>
      <c r="E35" s="29">
        <v>25</v>
      </c>
      <c r="F35" s="27">
        <f t="shared" si="0"/>
        <v>-69.87951807228916</v>
      </c>
      <c r="G35" s="29">
        <v>25</v>
      </c>
      <c r="H35" s="29">
        <v>25</v>
      </c>
    </row>
    <row r="36" spans="2:8" ht="12.75">
      <c r="B36" s="2" t="s">
        <v>2</v>
      </c>
      <c r="C36" s="29"/>
      <c r="D36" s="29"/>
      <c r="E36" s="29"/>
      <c r="F36" s="27"/>
      <c r="G36" s="29"/>
      <c r="H36" s="29"/>
    </row>
    <row r="37" spans="2:8" ht="24" hidden="1">
      <c r="B37" s="8" t="s">
        <v>22</v>
      </c>
      <c r="C37" s="29"/>
      <c r="D37" s="29"/>
      <c r="E37" s="29"/>
      <c r="F37" s="27" t="e">
        <f t="shared" si="0"/>
        <v>#DIV/0!</v>
      </c>
      <c r="G37" s="29"/>
      <c r="H37" s="29"/>
    </row>
    <row r="38" spans="2:8" ht="15">
      <c r="B38" s="19" t="s">
        <v>30</v>
      </c>
      <c r="C38" s="29"/>
      <c r="D38" s="28"/>
      <c r="E38" s="29"/>
      <c r="F38" s="27"/>
      <c r="G38" s="29"/>
      <c r="H38" s="29"/>
    </row>
    <row r="39" spans="2:8" ht="12.75">
      <c r="B39" s="20" t="s">
        <v>42</v>
      </c>
      <c r="C39" s="31">
        <f>C19+C38</f>
        <v>7473</v>
      </c>
      <c r="D39" s="31">
        <f>D19+D38</f>
        <v>7473</v>
      </c>
      <c r="E39" s="31">
        <f>E19+E38</f>
        <v>8320.8</v>
      </c>
      <c r="F39" s="32">
        <f t="shared" si="0"/>
        <v>11.344841429144907</v>
      </c>
      <c r="G39" s="31">
        <f>G19+G38</f>
        <v>8471.349999999999</v>
      </c>
      <c r="H39" s="31">
        <f>H19+H38</f>
        <v>8904.72</v>
      </c>
    </row>
    <row r="40" spans="2:8" ht="15">
      <c r="B40" s="12" t="s">
        <v>4</v>
      </c>
      <c r="C40" s="31">
        <f>SUM(C41:C78)</f>
        <v>2992.2000000000003</v>
      </c>
      <c r="D40" s="31">
        <f>SUM(D65:D78)</f>
        <v>13511.2</v>
      </c>
      <c r="E40" s="31">
        <v>24.8</v>
      </c>
      <c r="F40" s="32">
        <f t="shared" si="0"/>
        <v>-99.8164485759962</v>
      </c>
      <c r="G40" s="31">
        <v>14.9</v>
      </c>
      <c r="H40" s="31">
        <v>27.4</v>
      </c>
    </row>
    <row r="41" spans="2:8" ht="48" hidden="1">
      <c r="B41" s="5" t="s">
        <v>23</v>
      </c>
      <c r="C41" s="30"/>
      <c r="D41" s="30"/>
      <c r="E41" s="30"/>
      <c r="F41" s="27" t="e">
        <f t="shared" si="0"/>
        <v>#DIV/0!</v>
      </c>
      <c r="G41" s="30"/>
      <c r="H41" s="30"/>
    </row>
    <row r="42" spans="2:8" ht="24" hidden="1">
      <c r="B42" s="4" t="s">
        <v>7</v>
      </c>
      <c r="C42" s="30"/>
      <c r="D42" s="30"/>
      <c r="E42" s="30"/>
      <c r="F42" s="27" t="e">
        <f t="shared" si="0"/>
        <v>#DIV/0!</v>
      </c>
      <c r="G42" s="30"/>
      <c r="H42" s="30"/>
    </row>
    <row r="43" spans="2:8" ht="24" hidden="1">
      <c r="B43" s="4" t="s">
        <v>8</v>
      </c>
      <c r="C43" s="30"/>
      <c r="D43" s="30"/>
      <c r="E43" s="30"/>
      <c r="F43" s="27" t="e">
        <f t="shared" si="0"/>
        <v>#DIV/0!</v>
      </c>
      <c r="G43" s="30"/>
      <c r="H43" s="30"/>
    </row>
    <row r="44" spans="2:8" ht="36" hidden="1">
      <c r="B44" s="4" t="s">
        <v>9</v>
      </c>
      <c r="C44" s="30"/>
      <c r="D44" s="30"/>
      <c r="E44" s="30"/>
      <c r="F44" s="27" t="e">
        <f t="shared" si="0"/>
        <v>#DIV/0!</v>
      </c>
      <c r="G44" s="30"/>
      <c r="H44" s="30"/>
    </row>
    <row r="45" spans="2:8" ht="24" hidden="1">
      <c r="B45" s="4" t="s">
        <v>28</v>
      </c>
      <c r="C45" s="30"/>
      <c r="D45" s="30"/>
      <c r="E45" s="30"/>
      <c r="F45" s="27" t="e">
        <f t="shared" si="0"/>
        <v>#DIV/0!</v>
      </c>
      <c r="G45" s="30"/>
      <c r="H45" s="30"/>
    </row>
    <row r="46" spans="2:8" ht="36" hidden="1">
      <c r="B46" s="3" t="s">
        <v>10</v>
      </c>
      <c r="C46" s="30"/>
      <c r="D46" s="30"/>
      <c r="E46" s="30"/>
      <c r="F46" s="27" t="e">
        <f t="shared" si="0"/>
        <v>#DIV/0!</v>
      </c>
      <c r="G46" s="30"/>
      <c r="H46" s="30"/>
    </row>
    <row r="47" spans="2:8" ht="46.5" customHeight="1" hidden="1">
      <c r="B47" s="3" t="s">
        <v>33</v>
      </c>
      <c r="C47" s="30"/>
      <c r="D47" s="30"/>
      <c r="E47" s="30"/>
      <c r="F47" s="27" t="e">
        <f t="shared" si="0"/>
        <v>#DIV/0!</v>
      </c>
      <c r="G47" s="30"/>
      <c r="H47" s="30"/>
    </row>
    <row r="48" spans="2:8" ht="24" hidden="1">
      <c r="B48" s="3" t="s">
        <v>26</v>
      </c>
      <c r="C48" s="30"/>
      <c r="D48" s="30"/>
      <c r="E48" s="30"/>
      <c r="F48" s="27" t="e">
        <f t="shared" si="0"/>
        <v>#DIV/0!</v>
      </c>
      <c r="G48" s="30"/>
      <c r="H48" s="30"/>
    </row>
    <row r="49" spans="2:8" ht="72.75" customHeight="1" hidden="1">
      <c r="B49" s="3" t="s">
        <v>11</v>
      </c>
      <c r="C49" s="30"/>
      <c r="D49" s="30"/>
      <c r="E49" s="30"/>
      <c r="F49" s="27" t="e">
        <f t="shared" si="0"/>
        <v>#DIV/0!</v>
      </c>
      <c r="G49" s="30"/>
      <c r="H49" s="30"/>
    </row>
    <row r="50" spans="2:8" ht="24" hidden="1">
      <c r="B50" s="3" t="s">
        <v>12</v>
      </c>
      <c r="C50" s="30"/>
      <c r="D50" s="30"/>
      <c r="E50" s="30"/>
      <c r="F50" s="27" t="e">
        <f t="shared" si="0"/>
        <v>#DIV/0!</v>
      </c>
      <c r="G50" s="30"/>
      <c r="H50" s="30"/>
    </row>
    <row r="51" spans="2:8" ht="24" hidden="1">
      <c r="B51" s="4" t="s">
        <v>13</v>
      </c>
      <c r="C51" s="30"/>
      <c r="D51" s="30"/>
      <c r="E51" s="30"/>
      <c r="F51" s="27" t="e">
        <f t="shared" si="0"/>
        <v>#DIV/0!</v>
      </c>
      <c r="G51" s="30"/>
      <c r="H51" s="30"/>
    </row>
    <row r="52" spans="2:8" ht="36" hidden="1">
      <c r="B52" s="3" t="s">
        <v>14</v>
      </c>
      <c r="C52" s="30"/>
      <c r="D52" s="30"/>
      <c r="E52" s="30"/>
      <c r="F52" s="27" t="e">
        <f t="shared" si="0"/>
        <v>#DIV/0!</v>
      </c>
      <c r="G52" s="30"/>
      <c r="H52" s="30"/>
    </row>
    <row r="53" spans="2:8" ht="50.25" customHeight="1" hidden="1">
      <c r="B53" s="3" t="s">
        <v>15</v>
      </c>
      <c r="C53" s="30"/>
      <c r="D53" s="30"/>
      <c r="E53" s="30"/>
      <c r="F53" s="27" t="e">
        <f t="shared" si="0"/>
        <v>#DIV/0!</v>
      </c>
      <c r="G53" s="30"/>
      <c r="H53" s="30"/>
    </row>
    <row r="54" spans="2:8" ht="36" hidden="1">
      <c r="B54" s="3" t="s">
        <v>16</v>
      </c>
      <c r="C54" s="30"/>
      <c r="D54" s="30"/>
      <c r="E54" s="30"/>
      <c r="F54" s="27" t="e">
        <f t="shared" si="0"/>
        <v>#DIV/0!</v>
      </c>
      <c r="G54" s="30"/>
      <c r="H54" s="30"/>
    </row>
    <row r="55" spans="2:8" ht="36" hidden="1">
      <c r="B55" s="3" t="s">
        <v>17</v>
      </c>
      <c r="C55" s="30"/>
      <c r="D55" s="30"/>
      <c r="E55" s="30"/>
      <c r="F55" s="27" t="e">
        <f t="shared" si="0"/>
        <v>#DIV/0!</v>
      </c>
      <c r="G55" s="30"/>
      <c r="H55" s="30"/>
    </row>
    <row r="56" spans="2:8" ht="36" hidden="1">
      <c r="B56" s="3" t="s">
        <v>18</v>
      </c>
      <c r="C56" s="30"/>
      <c r="D56" s="30"/>
      <c r="E56" s="30"/>
      <c r="F56" s="27" t="e">
        <f t="shared" si="0"/>
        <v>#DIV/0!</v>
      </c>
      <c r="G56" s="30"/>
      <c r="H56" s="30"/>
    </row>
    <row r="57" spans="2:8" ht="24" hidden="1">
      <c r="B57" s="3" t="s">
        <v>19</v>
      </c>
      <c r="C57" s="30"/>
      <c r="D57" s="30"/>
      <c r="E57" s="30"/>
      <c r="F57" s="27" t="e">
        <f t="shared" si="0"/>
        <v>#DIV/0!</v>
      </c>
      <c r="G57" s="30"/>
      <c r="H57" s="30"/>
    </row>
    <row r="58" spans="2:8" ht="86.25" customHeight="1" hidden="1">
      <c r="B58" s="3" t="s">
        <v>20</v>
      </c>
      <c r="C58" s="30"/>
      <c r="D58" s="30"/>
      <c r="E58" s="30"/>
      <c r="F58" s="27" t="e">
        <f t="shared" si="0"/>
        <v>#DIV/0!</v>
      </c>
      <c r="G58" s="30"/>
      <c r="H58" s="30"/>
    </row>
    <row r="59" spans="2:8" ht="189.75" customHeight="1" hidden="1">
      <c r="B59" s="21" t="s">
        <v>43</v>
      </c>
      <c r="C59" s="30"/>
      <c r="D59" s="30"/>
      <c r="E59" s="30"/>
      <c r="F59" s="27" t="e">
        <f t="shared" si="0"/>
        <v>#DIV/0!</v>
      </c>
      <c r="G59" s="30"/>
      <c r="H59" s="30"/>
    </row>
    <row r="60" spans="2:8" ht="178.5" customHeight="1" hidden="1">
      <c r="B60" s="14" t="s">
        <v>44</v>
      </c>
      <c r="C60" s="30"/>
      <c r="D60" s="30"/>
      <c r="E60" s="30"/>
      <c r="F60" s="27" t="e">
        <f t="shared" si="0"/>
        <v>#DIV/0!</v>
      </c>
      <c r="G60" s="30"/>
      <c r="H60" s="30"/>
    </row>
    <row r="61" spans="2:8" ht="138.75" customHeight="1" hidden="1">
      <c r="B61" s="14" t="s">
        <v>32</v>
      </c>
      <c r="C61" s="30"/>
      <c r="D61" s="30"/>
      <c r="E61" s="30"/>
      <c r="F61" s="27" t="e">
        <f t="shared" si="0"/>
        <v>#DIV/0!</v>
      </c>
      <c r="G61" s="30"/>
      <c r="H61" s="30"/>
    </row>
    <row r="62" spans="2:8" ht="95.25" customHeight="1" hidden="1">
      <c r="B62" s="4" t="s">
        <v>25</v>
      </c>
      <c r="C62" s="29"/>
      <c r="D62" s="29"/>
      <c r="E62" s="29"/>
      <c r="F62" s="27" t="e">
        <f t="shared" si="0"/>
        <v>#DIV/0!</v>
      </c>
      <c r="G62" s="29"/>
      <c r="H62" s="29"/>
    </row>
    <row r="63" spans="2:8" ht="48" customHeight="1" hidden="1">
      <c r="B63" s="4" t="s">
        <v>24</v>
      </c>
      <c r="C63" s="29"/>
      <c r="D63" s="29"/>
      <c r="E63" s="29"/>
      <c r="F63" s="27" t="e">
        <f t="shared" si="0"/>
        <v>#DIV/0!</v>
      </c>
      <c r="G63" s="29"/>
      <c r="H63" s="29"/>
    </row>
    <row r="64" spans="2:8" ht="25.5" hidden="1">
      <c r="B64" s="13" t="s">
        <v>31</v>
      </c>
      <c r="C64" s="30"/>
      <c r="D64" s="30"/>
      <c r="E64" s="30"/>
      <c r="F64" s="27" t="e">
        <f t="shared" si="0"/>
        <v>#DIV/0!</v>
      </c>
      <c r="G64" s="30"/>
      <c r="H64" s="30"/>
    </row>
    <row r="65" spans="2:8" ht="25.5">
      <c r="B65" s="13" t="s">
        <v>96</v>
      </c>
      <c r="C65" s="30"/>
      <c r="D65" s="30">
        <v>1092.7</v>
      </c>
      <c r="E65" s="30"/>
      <c r="F65" s="27">
        <f t="shared" si="0"/>
        <v>-100</v>
      </c>
      <c r="G65" s="30"/>
      <c r="H65" s="30"/>
    </row>
    <row r="66" spans="2:8" ht="48" hidden="1">
      <c r="B66" s="11" t="s">
        <v>69</v>
      </c>
      <c r="C66" s="33"/>
      <c r="D66" s="29"/>
      <c r="E66" s="33"/>
      <c r="F66" s="27" t="e">
        <f t="shared" si="0"/>
        <v>#DIV/0!</v>
      </c>
      <c r="G66" s="33"/>
      <c r="H66" s="33"/>
    </row>
    <row r="67" spans="2:8" ht="48" hidden="1">
      <c r="B67" s="23" t="s">
        <v>77</v>
      </c>
      <c r="C67" s="33"/>
      <c r="D67" s="29"/>
      <c r="E67" s="33"/>
      <c r="F67" s="27" t="e">
        <f t="shared" si="0"/>
        <v>#DIV/0!</v>
      </c>
      <c r="G67" s="33"/>
      <c r="H67" s="33"/>
    </row>
    <row r="68" spans="2:8" ht="48" hidden="1">
      <c r="B68" s="23" t="s">
        <v>78</v>
      </c>
      <c r="C68" s="33"/>
      <c r="D68" s="29"/>
      <c r="E68" s="33"/>
      <c r="F68" s="27" t="e">
        <f t="shared" si="0"/>
        <v>#DIV/0!</v>
      </c>
      <c r="G68" s="33"/>
      <c r="H68" s="33"/>
    </row>
    <row r="69" spans="2:8" ht="36" hidden="1">
      <c r="B69" s="23" t="s">
        <v>79</v>
      </c>
      <c r="C69" s="33"/>
      <c r="D69" s="29"/>
      <c r="E69" s="33"/>
      <c r="F69" s="27" t="e">
        <f t="shared" si="0"/>
        <v>#DIV/0!</v>
      </c>
      <c r="G69" s="33"/>
      <c r="H69" s="33"/>
    </row>
    <row r="70" spans="2:8" ht="48" hidden="1">
      <c r="B70" s="23" t="s">
        <v>77</v>
      </c>
      <c r="C70" s="33"/>
      <c r="D70" s="29"/>
      <c r="E70" s="33"/>
      <c r="F70" s="27" t="e">
        <f t="shared" si="0"/>
        <v>#DIV/0!</v>
      </c>
      <c r="G70" s="33"/>
      <c r="H70" s="33"/>
    </row>
    <row r="71" spans="2:8" ht="48" hidden="1">
      <c r="B71" s="23" t="s">
        <v>78</v>
      </c>
      <c r="C71" s="33"/>
      <c r="D71" s="29"/>
      <c r="E71" s="33"/>
      <c r="F71" s="27" t="e">
        <f t="shared" si="0"/>
        <v>#DIV/0!</v>
      </c>
      <c r="G71" s="33"/>
      <c r="H71" s="33"/>
    </row>
    <row r="72" spans="2:8" ht="42" customHeight="1" hidden="1">
      <c r="B72" s="23" t="s">
        <v>79</v>
      </c>
      <c r="C72" s="33"/>
      <c r="D72" s="29"/>
      <c r="E72" s="33"/>
      <c r="F72" s="27" t="e">
        <f t="shared" si="0"/>
        <v>#DIV/0!</v>
      </c>
      <c r="G72" s="33"/>
      <c r="H72" s="33"/>
    </row>
    <row r="73" spans="2:8" ht="18.75" customHeight="1">
      <c r="B73" s="23" t="s">
        <v>95</v>
      </c>
      <c r="C73" s="33">
        <v>2978.8</v>
      </c>
      <c r="D73" s="29">
        <v>11454.52</v>
      </c>
      <c r="E73" s="33">
        <v>104.4</v>
      </c>
      <c r="F73" s="27">
        <f t="shared" si="0"/>
        <v>-99.0885694031701</v>
      </c>
      <c r="G73" s="33">
        <v>168.3</v>
      </c>
      <c r="H73" s="33">
        <v>110.8</v>
      </c>
    </row>
    <row r="74" spans="2:8" ht="18" customHeight="1">
      <c r="B74" s="23" t="s">
        <v>94</v>
      </c>
      <c r="C74" s="33"/>
      <c r="D74" s="29">
        <v>950.58</v>
      </c>
      <c r="E74" s="33"/>
      <c r="F74" s="27">
        <f t="shared" si="0"/>
        <v>-100</v>
      </c>
      <c r="G74" s="33"/>
      <c r="H74" s="33"/>
    </row>
    <row r="75" spans="2:8" ht="54.75" customHeight="1" hidden="1">
      <c r="B75" s="23" t="s">
        <v>93</v>
      </c>
      <c r="C75" s="33"/>
      <c r="D75" s="29"/>
      <c r="E75" s="33"/>
      <c r="F75" s="27" t="e">
        <f t="shared" si="0"/>
        <v>#DIV/0!</v>
      </c>
      <c r="G75" s="33">
        <v>0</v>
      </c>
      <c r="H75" s="33">
        <v>0</v>
      </c>
    </row>
    <row r="76" spans="2:8" ht="36" hidden="1">
      <c r="B76" s="24" t="s">
        <v>92</v>
      </c>
      <c r="C76" s="33"/>
      <c r="D76" s="29"/>
      <c r="E76" s="33"/>
      <c r="F76" s="27" t="e">
        <f t="shared" si="0"/>
        <v>#DIV/0!</v>
      </c>
      <c r="G76" s="33">
        <v>0</v>
      </c>
      <c r="H76" s="33">
        <v>0</v>
      </c>
    </row>
    <row r="77" spans="2:8" ht="24" hidden="1">
      <c r="B77" s="24" t="s">
        <v>86</v>
      </c>
      <c r="C77" s="33"/>
      <c r="D77" s="29"/>
      <c r="E77" s="33">
        <v>0</v>
      </c>
      <c r="F77" s="27" t="e">
        <f t="shared" si="0"/>
        <v>#DIV/0!</v>
      </c>
      <c r="G77" s="33"/>
      <c r="H77" s="33"/>
    </row>
    <row r="78" spans="2:8" ht="24">
      <c r="B78" s="15" t="s">
        <v>76</v>
      </c>
      <c r="C78" s="33">
        <v>13.4</v>
      </c>
      <c r="D78" s="29">
        <v>13.4</v>
      </c>
      <c r="E78" s="33">
        <v>10.4</v>
      </c>
      <c r="F78" s="27">
        <f t="shared" si="0"/>
        <v>-22.388059701492537</v>
      </c>
      <c r="G78" s="33">
        <v>10.4</v>
      </c>
      <c r="H78" s="33">
        <v>10.4</v>
      </c>
    </row>
    <row r="79" spans="2:8" ht="17.25" customHeight="1">
      <c r="B79" s="10" t="s">
        <v>3</v>
      </c>
      <c r="C79" s="31">
        <f>C39+C40</f>
        <v>10465.2</v>
      </c>
      <c r="D79" s="31">
        <f>D39+D40</f>
        <v>20984.2</v>
      </c>
      <c r="E79" s="31">
        <f>E39+E40</f>
        <v>8345.599999999999</v>
      </c>
      <c r="F79" s="32">
        <f t="shared" si="0"/>
        <v>-60.229124770065106</v>
      </c>
      <c r="G79" s="31">
        <f>G39+G40</f>
        <v>8486.249999999998</v>
      </c>
      <c r="H79" s="31">
        <f>H39+H40</f>
        <v>8932.119999999999</v>
      </c>
    </row>
    <row r="80" spans="2:8" ht="17.25" customHeight="1" hidden="1">
      <c r="B80" s="10" t="s">
        <v>101</v>
      </c>
      <c r="C80" s="31">
        <v>0</v>
      </c>
      <c r="D80" s="31">
        <v>0</v>
      </c>
      <c r="E80" s="31">
        <v>0</v>
      </c>
      <c r="F80" s="32"/>
      <c r="G80" s="31">
        <v>0</v>
      </c>
      <c r="H80" s="31">
        <v>0</v>
      </c>
    </row>
    <row r="81" spans="2:8" ht="15.75" customHeight="1">
      <c r="B81" s="22" t="s">
        <v>45</v>
      </c>
      <c r="C81" s="31">
        <f>C82+C86+C87+C88+C92+C93+C95+C96</f>
        <v>10565.2</v>
      </c>
      <c r="D81" s="31">
        <f>D82+D86+D87+D88+D92+D93+D95+D96</f>
        <v>21599.029999999995</v>
      </c>
      <c r="E81" s="31">
        <f>E82+E86+E87+E88+E92+E93+E95+E96</f>
        <v>8445.6</v>
      </c>
      <c r="F81" s="32">
        <f t="shared" si="0"/>
        <v>-60.898244041514815</v>
      </c>
      <c r="G81" s="31">
        <f>G82+G86+G87+G88+G92+G93+G95+G96</f>
        <v>8606.25</v>
      </c>
      <c r="H81" s="31">
        <f>H82+H86+H87+H88+H92+H93+H95+H96</f>
        <v>9072.119999999999</v>
      </c>
    </row>
    <row r="82" spans="2:8" s="42" customFormat="1" ht="15.75">
      <c r="B82" s="38" t="s">
        <v>47</v>
      </c>
      <c r="C82" s="39">
        <v>3428.74</v>
      </c>
      <c r="D82" s="40">
        <v>3732.97</v>
      </c>
      <c r="E82" s="39">
        <v>4090.3</v>
      </c>
      <c r="F82" s="41">
        <f t="shared" si="0"/>
        <v>9.572270872790313</v>
      </c>
      <c r="G82" s="39">
        <v>4474.76</v>
      </c>
      <c r="H82" s="39">
        <v>4982.29</v>
      </c>
    </row>
    <row r="83" spans="2:8" s="42" customFormat="1" ht="15.75">
      <c r="B83" s="43" t="s">
        <v>73</v>
      </c>
      <c r="C83" s="44"/>
      <c r="D83" s="44"/>
      <c r="E83" s="44"/>
      <c r="F83" s="41"/>
      <c r="G83" s="44"/>
      <c r="H83" s="44"/>
    </row>
    <row r="84" spans="2:8" s="42" customFormat="1" ht="63" hidden="1">
      <c r="B84" s="43" t="s">
        <v>87</v>
      </c>
      <c r="C84" s="44"/>
      <c r="D84" s="44"/>
      <c r="E84" s="44"/>
      <c r="F84" s="41"/>
      <c r="G84" s="44"/>
      <c r="H84" s="44"/>
    </row>
    <row r="85" spans="2:8" s="42" customFormat="1" ht="15.75">
      <c r="B85" s="43" t="s">
        <v>48</v>
      </c>
      <c r="C85" s="44"/>
      <c r="D85" s="44"/>
      <c r="E85" s="44"/>
      <c r="F85" s="41"/>
      <c r="G85" s="44">
        <v>215.16</v>
      </c>
      <c r="H85" s="44">
        <v>453.61</v>
      </c>
    </row>
    <row r="86" spans="2:8" s="45" customFormat="1" ht="31.5">
      <c r="B86" s="38" t="s">
        <v>49</v>
      </c>
      <c r="C86" s="40">
        <v>48.3</v>
      </c>
      <c r="D86" s="40">
        <v>48.3</v>
      </c>
      <c r="E86" s="40">
        <v>72</v>
      </c>
      <c r="F86" s="41">
        <f aca="true" t="shared" si="1" ref="F86:F114">(E86/D86)*100-100</f>
        <v>49.068322981366464</v>
      </c>
      <c r="G86" s="40">
        <v>72</v>
      </c>
      <c r="H86" s="40">
        <v>72</v>
      </c>
    </row>
    <row r="87" spans="2:8" s="45" customFormat="1" ht="15.75">
      <c r="B87" s="38" t="s">
        <v>50</v>
      </c>
      <c r="C87" s="40">
        <v>75.8</v>
      </c>
      <c r="D87" s="40">
        <v>134.1</v>
      </c>
      <c r="E87" s="40">
        <v>5</v>
      </c>
      <c r="F87" s="41">
        <f t="shared" si="1"/>
        <v>-96.27143922445936</v>
      </c>
      <c r="G87" s="40">
        <v>5</v>
      </c>
      <c r="H87" s="40">
        <v>5</v>
      </c>
    </row>
    <row r="88" spans="2:8" s="42" customFormat="1" ht="15.75">
      <c r="B88" s="46" t="s">
        <v>70</v>
      </c>
      <c r="C88" s="39">
        <v>6947.86</v>
      </c>
      <c r="D88" s="40">
        <v>17639.53</v>
      </c>
      <c r="E88" s="39">
        <v>4191.4</v>
      </c>
      <c r="F88" s="41">
        <f t="shared" si="1"/>
        <v>-76.23859592630869</v>
      </c>
      <c r="G88" s="39">
        <v>3963.49</v>
      </c>
      <c r="H88" s="39">
        <v>3909.33</v>
      </c>
    </row>
    <row r="89" spans="2:8" s="42" customFormat="1" ht="15.75" hidden="1">
      <c r="B89" s="46" t="s">
        <v>74</v>
      </c>
      <c r="C89" s="44"/>
      <c r="D89" s="40"/>
      <c r="E89" s="44"/>
      <c r="F89" s="41" t="e">
        <f t="shared" si="1"/>
        <v>#DIV/0!</v>
      </c>
      <c r="G89" s="44"/>
      <c r="H89" s="44"/>
    </row>
    <row r="90" spans="2:8" s="42" customFormat="1" ht="15.75" hidden="1">
      <c r="B90" s="46"/>
      <c r="C90" s="44"/>
      <c r="D90" s="40"/>
      <c r="E90" s="44"/>
      <c r="F90" s="41" t="e">
        <f t="shared" si="1"/>
        <v>#DIV/0!</v>
      </c>
      <c r="G90" s="44"/>
      <c r="H90" s="44"/>
    </row>
    <row r="91" spans="2:8" s="42" customFormat="1" ht="15.75" hidden="1">
      <c r="B91" s="46" t="s">
        <v>52</v>
      </c>
      <c r="C91" s="44"/>
      <c r="D91" s="40"/>
      <c r="E91" s="44"/>
      <c r="F91" s="41" t="e">
        <f t="shared" si="1"/>
        <v>#DIV/0!</v>
      </c>
      <c r="G91" s="44"/>
      <c r="H91" s="44"/>
    </row>
    <row r="92" spans="2:8" s="42" customFormat="1" ht="18" customHeight="1">
      <c r="B92" s="46" t="s">
        <v>83</v>
      </c>
      <c r="C92" s="39">
        <v>26.5</v>
      </c>
      <c r="D92" s="40">
        <v>12.76</v>
      </c>
      <c r="E92" s="39">
        <v>26.9</v>
      </c>
      <c r="F92" s="41">
        <f t="shared" si="1"/>
        <v>110.81504702194357</v>
      </c>
      <c r="G92" s="39">
        <v>17</v>
      </c>
      <c r="H92" s="39">
        <v>29.5</v>
      </c>
    </row>
    <row r="93" spans="2:8" s="42" customFormat="1" ht="15.75">
      <c r="B93" s="38" t="s">
        <v>84</v>
      </c>
      <c r="C93" s="39">
        <v>20</v>
      </c>
      <c r="D93" s="40">
        <v>19.87</v>
      </c>
      <c r="E93" s="39">
        <v>20</v>
      </c>
      <c r="F93" s="41">
        <f t="shared" si="1"/>
        <v>0.6542526421741286</v>
      </c>
      <c r="G93" s="39">
        <v>20</v>
      </c>
      <c r="H93" s="39">
        <v>20</v>
      </c>
    </row>
    <row r="94" spans="2:8" s="42" customFormat="1" ht="15.75" hidden="1">
      <c r="B94" s="46" t="s">
        <v>53</v>
      </c>
      <c r="C94" s="39"/>
      <c r="D94" s="40"/>
      <c r="E94" s="39"/>
      <c r="F94" s="41" t="e">
        <f t="shared" si="1"/>
        <v>#DIV/0!</v>
      </c>
      <c r="G94" s="39"/>
      <c r="H94" s="39"/>
    </row>
    <row r="95" spans="2:8" s="42" customFormat="1" ht="15.75">
      <c r="B95" s="46" t="s">
        <v>75</v>
      </c>
      <c r="C95" s="39">
        <v>18</v>
      </c>
      <c r="D95" s="40">
        <v>11.5</v>
      </c>
      <c r="E95" s="39">
        <v>39</v>
      </c>
      <c r="F95" s="41">
        <f>(E95/D95)*100-100</f>
        <v>239.1304347826087</v>
      </c>
      <c r="G95" s="39">
        <v>54</v>
      </c>
      <c r="H95" s="39">
        <v>54</v>
      </c>
    </row>
    <row r="96" spans="2:8" s="42" customFormat="1" ht="15.75">
      <c r="B96" s="46" t="s">
        <v>85</v>
      </c>
      <c r="C96" s="39">
        <v>0</v>
      </c>
      <c r="D96" s="40">
        <v>0</v>
      </c>
      <c r="E96" s="39">
        <v>1</v>
      </c>
      <c r="F96" s="41"/>
      <c r="G96" s="39">
        <v>0</v>
      </c>
      <c r="H96" s="39">
        <v>0</v>
      </c>
    </row>
    <row r="97" spans="2:8" s="42" customFormat="1" ht="15.75" hidden="1">
      <c r="B97" s="47" t="s">
        <v>51</v>
      </c>
      <c r="C97" s="48"/>
      <c r="D97" s="49"/>
      <c r="E97" s="48"/>
      <c r="F97" s="41" t="e">
        <f t="shared" si="1"/>
        <v>#DIV/0!</v>
      </c>
      <c r="G97" s="48"/>
      <c r="H97" s="48"/>
    </row>
    <row r="98" spans="2:8" s="42" customFormat="1" ht="15.75" hidden="1">
      <c r="B98" s="50" t="s">
        <v>54</v>
      </c>
      <c r="C98" s="48"/>
      <c r="D98" s="49"/>
      <c r="E98" s="48"/>
      <c r="F98" s="41" t="e">
        <f t="shared" si="1"/>
        <v>#DIV/0!</v>
      </c>
      <c r="G98" s="48"/>
      <c r="H98" s="48"/>
    </row>
    <row r="99" spans="2:8" s="42" customFormat="1" ht="15.75" hidden="1">
      <c r="B99" s="46" t="s">
        <v>68</v>
      </c>
      <c r="C99" s="51"/>
      <c r="D99" s="40"/>
      <c r="E99" s="51"/>
      <c r="F99" s="41" t="e">
        <f t="shared" si="1"/>
        <v>#DIV/0!</v>
      </c>
      <c r="G99" s="51"/>
      <c r="H99" s="51"/>
    </row>
    <row r="100" spans="2:8" s="42" customFormat="1" ht="15.75" hidden="1">
      <c r="B100" s="46" t="s">
        <v>51</v>
      </c>
      <c r="C100" s="48"/>
      <c r="D100" s="44"/>
      <c r="E100" s="48"/>
      <c r="F100" s="41" t="e">
        <f t="shared" si="1"/>
        <v>#DIV/0!</v>
      </c>
      <c r="G100" s="48"/>
      <c r="H100" s="48"/>
    </row>
    <row r="101" spans="2:8" s="42" customFormat="1" ht="47.25" hidden="1">
      <c r="B101" s="43" t="s">
        <v>55</v>
      </c>
      <c r="C101" s="48"/>
      <c r="D101" s="44"/>
      <c r="E101" s="48"/>
      <c r="F101" s="41" t="e">
        <f t="shared" si="1"/>
        <v>#DIV/0!</v>
      </c>
      <c r="G101" s="48"/>
      <c r="H101" s="48"/>
    </row>
    <row r="102" spans="2:8" s="42" customFormat="1" ht="15.75" hidden="1">
      <c r="B102" s="43" t="s">
        <v>46</v>
      </c>
      <c r="C102" s="48"/>
      <c r="D102" s="44"/>
      <c r="E102" s="48"/>
      <c r="F102" s="41" t="e">
        <f t="shared" si="1"/>
        <v>#DIV/0!</v>
      </c>
      <c r="G102" s="48"/>
      <c r="H102" s="48"/>
    </row>
    <row r="103" spans="2:8" s="42" customFormat="1" ht="15.75" hidden="1">
      <c r="B103" s="43" t="s">
        <v>56</v>
      </c>
      <c r="C103" s="48"/>
      <c r="D103" s="44"/>
      <c r="E103" s="48"/>
      <c r="F103" s="41" t="e">
        <f t="shared" si="1"/>
        <v>#DIV/0!</v>
      </c>
      <c r="G103" s="48"/>
      <c r="H103" s="48"/>
    </row>
    <row r="104" spans="2:8" s="42" customFormat="1" ht="15.75" hidden="1">
      <c r="B104" s="43" t="s">
        <v>57</v>
      </c>
      <c r="C104" s="48"/>
      <c r="D104" s="44"/>
      <c r="E104" s="48"/>
      <c r="F104" s="41" t="e">
        <f t="shared" si="1"/>
        <v>#DIV/0!</v>
      </c>
      <c r="G104" s="48"/>
      <c r="H104" s="48"/>
    </row>
    <row r="105" spans="2:8" s="42" customFormat="1" ht="31.5" hidden="1">
      <c r="B105" s="43" t="s">
        <v>58</v>
      </c>
      <c r="C105" s="48"/>
      <c r="D105" s="44"/>
      <c r="E105" s="48"/>
      <c r="F105" s="41" t="e">
        <f t="shared" si="1"/>
        <v>#DIV/0!</v>
      </c>
      <c r="G105" s="48"/>
      <c r="H105" s="48"/>
    </row>
    <row r="106" spans="2:8" s="42" customFormat="1" ht="15.75" hidden="1">
      <c r="B106" s="43" t="s">
        <v>59</v>
      </c>
      <c r="C106" s="48"/>
      <c r="D106" s="44"/>
      <c r="E106" s="48"/>
      <c r="F106" s="41" t="e">
        <f t="shared" si="1"/>
        <v>#DIV/0!</v>
      </c>
      <c r="G106" s="48"/>
      <c r="H106" s="48"/>
    </row>
    <row r="107" spans="2:8" s="42" customFormat="1" ht="108" customHeight="1" hidden="1">
      <c r="B107" s="43" t="s">
        <v>60</v>
      </c>
      <c r="C107" s="48"/>
      <c r="D107" s="44"/>
      <c r="E107" s="48"/>
      <c r="F107" s="41" t="e">
        <f t="shared" si="1"/>
        <v>#DIV/0!</v>
      </c>
      <c r="G107" s="48"/>
      <c r="H107" s="48"/>
    </row>
    <row r="108" spans="2:8" s="42" customFormat="1" ht="76.5" customHeight="1" hidden="1">
      <c r="B108" s="43" t="s">
        <v>61</v>
      </c>
      <c r="C108" s="48"/>
      <c r="D108" s="44"/>
      <c r="E108" s="48"/>
      <c r="F108" s="41" t="e">
        <f t="shared" si="1"/>
        <v>#DIV/0!</v>
      </c>
      <c r="G108" s="48"/>
      <c r="H108" s="48"/>
    </row>
    <row r="109" spans="2:8" s="42" customFormat="1" ht="63" hidden="1">
      <c r="B109" s="43" t="s">
        <v>62</v>
      </c>
      <c r="C109" s="48"/>
      <c r="D109" s="44"/>
      <c r="E109" s="48"/>
      <c r="F109" s="41" t="e">
        <f t="shared" si="1"/>
        <v>#DIV/0!</v>
      </c>
      <c r="G109" s="48"/>
      <c r="H109" s="48"/>
    </row>
    <row r="110" spans="2:8" s="42" customFormat="1" ht="63" hidden="1">
      <c r="B110" s="52" t="s">
        <v>63</v>
      </c>
      <c r="C110" s="48"/>
      <c r="D110" s="44"/>
      <c r="E110" s="48"/>
      <c r="F110" s="41" t="e">
        <f t="shared" si="1"/>
        <v>#DIV/0!</v>
      </c>
      <c r="G110" s="48"/>
      <c r="H110" s="48"/>
    </row>
    <row r="111" spans="2:8" s="42" customFormat="1" ht="64.5" customHeight="1" hidden="1">
      <c r="B111" s="43" t="s">
        <v>64</v>
      </c>
      <c r="C111" s="48"/>
      <c r="D111" s="44"/>
      <c r="E111" s="48"/>
      <c r="F111" s="41" t="e">
        <f t="shared" si="1"/>
        <v>#DIV/0!</v>
      </c>
      <c r="G111" s="48"/>
      <c r="H111" s="48"/>
    </row>
    <row r="112" spans="2:8" s="42" customFormat="1" ht="47.25" hidden="1">
      <c r="B112" s="43" t="s">
        <v>65</v>
      </c>
      <c r="C112" s="48"/>
      <c r="D112" s="44"/>
      <c r="E112" s="48"/>
      <c r="F112" s="41" t="e">
        <f t="shared" si="1"/>
        <v>#DIV/0!</v>
      </c>
      <c r="G112" s="48"/>
      <c r="H112" s="48"/>
    </row>
    <row r="113" spans="2:8" s="42" customFormat="1" ht="15.75">
      <c r="B113" s="46" t="s">
        <v>66</v>
      </c>
      <c r="C113" s="53">
        <f>C82+C86+C87+C88+C91+C92+C93+C95+C96+C99</f>
        <v>10565.2</v>
      </c>
      <c r="D113" s="54">
        <f>D82+D86+D87+D88+D91+D92+D93+D95+D96+D99</f>
        <v>21599.029999999995</v>
      </c>
      <c r="E113" s="53">
        <f>E82+E86+E87+E88+E91+E92+E93+E95+E96+E99</f>
        <v>8445.6</v>
      </c>
      <c r="F113" s="41">
        <f t="shared" si="1"/>
        <v>-60.898244041514815</v>
      </c>
      <c r="G113" s="53">
        <f>G82+G86+G87+G88+G91+G92+G93+G95+G96+G99</f>
        <v>8606.25</v>
      </c>
      <c r="H113" s="53">
        <f>H82+H86+H87+H88+H91+H92+H93+H95+H96+H99</f>
        <v>9072.119999999999</v>
      </c>
    </row>
    <row r="114" spans="2:8" s="42" customFormat="1" ht="15.75">
      <c r="B114" s="46" t="s">
        <v>67</v>
      </c>
      <c r="C114" s="40">
        <f>C113-C79-C80</f>
        <v>100</v>
      </c>
      <c r="D114" s="40">
        <f>D113-D79-D80</f>
        <v>614.8299999999945</v>
      </c>
      <c r="E114" s="40">
        <f>E113-E79-E80</f>
        <v>100.00000000000182</v>
      </c>
      <c r="F114" s="41">
        <f t="shared" si="1"/>
        <v>-83.73534147650525</v>
      </c>
      <c r="G114" s="40">
        <f>G113-G79-G80</f>
        <v>120.00000000000182</v>
      </c>
      <c r="H114" s="40">
        <f>H113-H79-H80</f>
        <v>140</v>
      </c>
    </row>
  </sheetData>
  <sheetProtection/>
  <mergeCells count="13">
    <mergeCell ref="B1:E1"/>
    <mergeCell ref="B2:E2"/>
    <mergeCell ref="B3:E3"/>
    <mergeCell ref="B4:F4"/>
    <mergeCell ref="H14:H18"/>
    <mergeCell ref="B5:F5"/>
    <mergeCell ref="B6:G6"/>
    <mergeCell ref="B14:B18"/>
    <mergeCell ref="C14:C18"/>
    <mergeCell ref="D14:D18"/>
    <mergeCell ref="E14:E18"/>
    <mergeCell ref="F14:F18"/>
    <mergeCell ref="G14:G18"/>
  </mergeCells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2012-12-12T13:51:28Z</cp:lastPrinted>
  <dcterms:created xsi:type="dcterms:W3CDTF">2003-12-03T08:52:25Z</dcterms:created>
  <dcterms:modified xsi:type="dcterms:W3CDTF">2012-12-12T13:51:30Z</dcterms:modified>
  <cp:category/>
  <cp:version/>
  <cp:contentType/>
  <cp:contentStatus/>
</cp:coreProperties>
</file>