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65416" windowWidth="12120" windowHeight="8655" activeTab="1"/>
  </bookViews>
  <sheets>
    <sheet name="Лист1" sheetId="1" r:id="rId1"/>
    <sheet name="Лист3" sheetId="2" r:id="rId2"/>
  </sheets>
  <definedNames>
    <definedName name="_xlnm.Print_Titles" localSheetId="0">'Лист1'!$12:$12</definedName>
    <definedName name="_xlnm.Print_Area" localSheetId="0">'Лист1'!$A$1:$I$130</definedName>
    <definedName name="_xlnm.Print_Area" localSheetId="1">'Лист3'!$A$1:$H$88</definedName>
  </definedNames>
  <calcPr fullCalcOnLoad="1"/>
</workbook>
</file>

<file path=xl/sharedStrings.xml><?xml version="1.0" encoding="utf-8"?>
<sst xmlns="http://schemas.openxmlformats.org/spreadsheetml/2006/main" count="398" uniqueCount="346">
  <si>
    <t>984 1 16 90050 10 0000 140</t>
  </si>
  <si>
    <t>2015 год</t>
  </si>
  <si>
    <t xml:space="preserve">Шабалинского района Кировской области на 2013 год и на плановый период 2014 и 2015 годов по налоговым </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</si>
  <si>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</si>
  <si>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(по  обязательствам, возникшим до 1января 2006 года),мобилизуемый на территориях поселений</t>
  </si>
  <si>
    <t>Доходы от компенсации затрат государства</t>
  </si>
  <si>
    <t xml:space="preserve">Прочие доходы от компенсации затрат государства </t>
  </si>
  <si>
    <t>984 1 13 02990 00 0000 130</t>
  </si>
  <si>
    <t>Прочие доходы от компенсации затрат  бюджетов поселений</t>
  </si>
  <si>
    <t>984 1 13 02995 10 0000 130</t>
  </si>
  <si>
    <t>Денежные взыскания (штрафы) за правонарушения в области дорожного движения</t>
  </si>
  <si>
    <t xml:space="preserve">000 1 16 30000 01 0000 140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</si>
  <si>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</si>
  <si>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000 1 16 30010 01 0000 140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</si>
  <si>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</si>
  <si>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 xml:space="preserve">188 1 16 30015 01 0000 140 </t>
  </si>
  <si>
    <t>Дотации бюджетам на поддержку мер по обеспечению сбалансированности бюджетов</t>
  </si>
  <si>
    <t>984 2 02 01003 10 0000 151</t>
  </si>
  <si>
    <t>Дотации бюджетам поселений на поддержку мер по обеспечению сбалансированности бюджетов</t>
  </si>
  <si>
    <t>182 1 01 02020 01 0000 110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</si>
  <si>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</si>
  <si>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</si>
  <si>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182 1 05 03010 01 0000 110</t>
  </si>
  <si>
    <t xml:space="preserve">  Субвенции бюджетам муниципальных районов на выполнение отдельных государственных полномочий по хранению, комплектованию, учету и  использованию документов Архивного фонда Российской Федерации и других архивных документов, относящихся к государственной собственности  области и  находящихся на территориях муниципальных образований </t>
  </si>
  <si>
    <t xml:space="preserve">  Субвенциибюджетам муниципальных районов  на выполнение  государственных полномочий области по  поддержке сельскохозяйственного производства</t>
  </si>
  <si>
    <t xml:space="preserve">  Субвенции бюджетам муниципавльных районов на выполнение  отдельных государственных полномочий по исполнению мер социальной поддержки в обеспечении лекарственными средствами , изделиями медицинского назначения,безбелковыми продуктамипитания и белковыми гидролизатами отдельных категорий граждан</t>
  </si>
  <si>
    <t xml:space="preserve">  Субвенции бюджетам муниципальных районов на выполнение  отдельных государственных полномочий по исполнению мер социальной поддержки по обеспечению полноценным питанием беременных женщин, кормящих матерей, а также детей в возрасте до трех лет</t>
  </si>
  <si>
    <t>Субвенции бюджетам муниципальных районов на выполнение отдельных государственных полномочий по осуществлению деятельности по опеке и попечительству</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</si>
  <si>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</si>
  <si>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903 2 02 03029 05 0000 151</t>
  </si>
  <si>
    <t>903 2 02 03027 05 0000 151</t>
  </si>
  <si>
    <t>Субвенции бюджетам муниципальных районов на содержание ребенка в семье опекуна и приемной семье , а также на оплату труда приемному родителю</t>
  </si>
  <si>
    <t>Субсидии бюджетам муниципальных районов на комплектование книжных фондов библиотек муниципальных образований</t>
  </si>
  <si>
    <t>902 2 02 02068 05 0000 151</t>
  </si>
  <si>
    <t xml:space="preserve">Субсидии бюджетам муниципальных районов на ремонт автомобильных дорог общего пользования, в том числе дорог в поселениях ( за исключением втомобильных дорог федерального и регионального значения) </t>
  </si>
  <si>
    <t>Субсидии бюджетам муниципальных районов на реализацию областной целевой программы "Ремонт и реконструкция ветхих электрических сетей в муниципальных образованиях Кировской области" на 2008 год</t>
  </si>
  <si>
    <t>Субсидии бюджетам муниципальных районов на выравнивание обеспеченности муниципальных образований по реализации ими их отдельных полномочий</t>
  </si>
  <si>
    <t>936 2 02 02085 05 0000 151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</si>
  <si>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сельской местности</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</si>
  <si>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Российской Федерации , субъектам Российской Федерации или муниципальным образованиям</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</si>
  <si>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муниципальным районам</t>
  </si>
  <si>
    <t>Налог на имущество физических лиц</t>
  </si>
  <si>
    <t>Налог  на  имущество физических  лиц, взимаемый по ставкам, применяемым к обьектам налогообложеия , расположенным в границах  поселений</t>
  </si>
  <si>
    <t xml:space="preserve">182 1 06 01030 10 0000 110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</si>
  <si>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 а также имущества государственных и муниципальных унитарных предприятий , в том числе казенных) </t>
  </si>
  <si>
    <t>Доходы от сдачи  в аренду  имущества, находящегося в  оперативном управлении органов  государственной власти , органов  местного самоуправления ,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</si>
  <si>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</si>
  <si>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000 1 13 00000 00 0000 000</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</si>
  <si>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</si>
  <si>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</si>
  <si>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</si>
  <si>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</si>
  <si>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Субсидии бюджетам субъектов Российской Федерации и муниципальных образований (межбюджетные субсидии)</t>
  </si>
  <si>
    <t>000 2 02 02085 05 0000 151</t>
  </si>
  <si>
    <t>000 2 02 02999 05 0000 151</t>
  </si>
  <si>
    <t>000 2 02 02999 00 0000 151</t>
  </si>
  <si>
    <t>Прочие субсидии</t>
  </si>
  <si>
    <t>Прочие субсидии бюджетам муниципальных районов</t>
  </si>
  <si>
    <t>000 2 02 03000 00 0000 151</t>
  </si>
  <si>
    <t>Субвенции бюджетам субъектов Российской Федерации и муниципальных образований</t>
  </si>
  <si>
    <t>000 2 02 03015 00 0000 151</t>
  </si>
  <si>
    <t xml:space="preserve">Субвенции бюджетам   на  осуществление   первичного  воинского  учета на территориях, где отсутствуют военные комиссариаты </t>
  </si>
  <si>
    <t>000 2 02 03021 00 0000 151</t>
  </si>
  <si>
    <t>Субвенции бюджетам муниципальных образований  на ежемесячное денежное вознаграждение за классное руководство</t>
  </si>
  <si>
    <t>000 2 02 03022 00 0000 151</t>
  </si>
  <si>
    <t>поступления  доходов  бюджета муниципального образования Ленинское городское поселение</t>
  </si>
  <si>
    <t>и неналоговым доходам, по безвозмездным поступлениям по подстатьям классификации доходов бюджетов</t>
  </si>
  <si>
    <t>Наименование дохода</t>
  </si>
  <si>
    <t>Сумма (тыс.руб.)</t>
  </si>
  <si>
    <t>2013 год</t>
  </si>
  <si>
    <t>2014 год</t>
  </si>
  <si>
    <t>Субвенции  бюджетам муниципальных образований  на предоставление гражданам субсидий на  оплату  жилого помещения и коммунальных услуг</t>
  </si>
  <si>
    <t>000 2 02 03024 00  0000 151</t>
  </si>
  <si>
    <t>Субвенции  местным бюджетам на выполнение передаваемых полномочий субъектов Российской Федерации</t>
  </si>
  <si>
    <t>000 2 02 03027 00 0000 151</t>
  </si>
  <si>
    <t>Субвенции бюджетам муниципальных образований  на содержание ребенка в семье опекуна и приемной семье , а также на оплату труда приемному родителю</t>
  </si>
  <si>
    <t>000 2 02 03029 00 0000 151</t>
  </si>
  <si>
    <t>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</si>
  <si>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000 1 13 03000 00 0000 130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</si>
  <si>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</si>
  <si>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ПРОГНОЗИРУЕМЫЕ ОБЪЕМЫ</t>
  </si>
  <si>
    <t>НАЛОГОВЫЕ ДОХОДЫ</t>
  </si>
  <si>
    <t>НЕНАЛОГОВЫЕ ДОХОДЫ</t>
  </si>
  <si>
    <t>000 2 02 03046 00 0000 151</t>
  </si>
  <si>
    <t>936 2 02 03046 05 0000 151</t>
  </si>
  <si>
    <t xml:space="preserve">  Субвенции бюджетам муниципальных районов  на выполнениеотдельных  государственных полномочий по выплате предусмотренным законом области отдельным категориям специалистов , работающих в муниципальных учреждениях и проживающих в сельских населенных пунктах , поселках городского типа области, частичной компенсации расходов за наем жилого помещения ,теплоснабжение  (при отсутствии централизованного теплоснабжения (при наличии печного отопления )- на приобретение и доставку твердого топлива в пределах норм, установленных для продажи населению) и электроснабжение в размере, установленном законом области об областном бюджете на очередной финансовый год</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</si>
  <si>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</si>
  <si>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</si>
  <si>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 xml:space="preserve">                        Приложение 8</t>
  </si>
  <si>
    <t>000 2 02 03055 00 0000 151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</si>
  <si>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</si>
  <si>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денежные  выплаты медицинскому персоналу фельдшерско-акушерских пунктов , врачам, фельдшерам  и медицинским сестрам скорой медицинской помощи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</si>
  <si>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</si>
  <si>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901 2 02 03055 05 0000 151</t>
  </si>
  <si>
    <t>902 2 02 02999 05 7000 151</t>
  </si>
  <si>
    <t>903 2 02 02999 05 7000 151</t>
  </si>
  <si>
    <t>000 1 14 06010 00 0000 430</t>
  </si>
  <si>
    <t>000 1 14 06000 00 0000 430</t>
  </si>
  <si>
    <t>Субсидии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t>
  </si>
  <si>
    <t>000 2 02 02068 00 0000 151</t>
  </si>
  <si>
    <t>048 1 16 25010 01 0000 140</t>
  </si>
  <si>
    <t xml:space="preserve">Денежные взыскания (штрафы) за нарушение законодательства о недрах </t>
  </si>
  <si>
    <t>182 1 01 02010 01 0000 110</t>
  </si>
  <si>
    <t>Налог на доходы физических лиц с доходов, полученных в виде дивидендов от долевого участия в деятельности организаций</t>
  </si>
  <si>
    <t xml:space="preserve">                        на 2009 год и на плановый период 2010 и 2011 годов"</t>
  </si>
  <si>
    <t xml:space="preserve">                        "О бюджете муниципального образования</t>
  </si>
  <si>
    <t>Субсидии бюджетам муниципальных районов на реализацию областной целевой программы "Развитие системы подготовки выборных должностных лиц и муниципальных служащих органов местного самоуправления"</t>
  </si>
  <si>
    <t>936 2 02 02036 05 0000 151</t>
  </si>
  <si>
    <t>000 2 02 02036 00 0000 151</t>
  </si>
  <si>
    <t>Субсидии бюджетам на обеспечение жильем молодых семей и молодых специалистов , продживающих и работающих в сельской местности</t>
  </si>
  <si>
    <t>Субсидии бюджетам муниципальных районов на обеспечение жильем молодых семей и молодых специалистов , продживающих и работающих в сельской местности</t>
  </si>
  <si>
    <t>188 1 16 30000 01 0000 140</t>
  </si>
  <si>
    <t>936 1 11 01050 00 0000 120</t>
  </si>
  <si>
    <t>936 1 11 05010 00 0000 120</t>
  </si>
  <si>
    <t>936 1 11 05035 00  0000 120</t>
  </si>
  <si>
    <t>000 1 13 03 050 00 0000 130</t>
  </si>
  <si>
    <t>901 1 13 03 050 00 0000 130</t>
  </si>
  <si>
    <t>902 1 13 03 050 00 0000 130</t>
  </si>
  <si>
    <t>903 1 13 03 050 00 0000 130</t>
  </si>
  <si>
    <t>936 1 14 06014 00 0000 430</t>
  </si>
  <si>
    <t xml:space="preserve">Субсидия на  реализацию областной целевой программы "Повышение  инвестиционной привлекательности, привлечение инвестиций и новых  технологий в экономику Кировской  области на 2007-2009 годы" на реализацию долгосрочных целевых программ развития социальной и инженерной инфраструктуры  муниципального значения </t>
  </si>
  <si>
    <t>Субвенция на выполнение полномочий по обеспечению детей-сирот  и детей, оставшихся без попечения родителей, по договорам социального найма жилыми помещениями</t>
  </si>
  <si>
    <t xml:space="preserve">903 2 02 03026 05 0000 151 </t>
  </si>
  <si>
    <t xml:space="preserve">000 2 02 03026 00 0000 151 </t>
  </si>
  <si>
    <t>Субвенция на  обеспечение   жилыми помещениями детей-сирот  и детей, оставшихся без попечения родителей,  а также  детей, находящихся  по опекой ( попечительством), не имеющих закрепленного  жилого мещения</t>
  </si>
  <si>
    <t>Субсидия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</si>
  <si>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</si>
  <si>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</si>
  <si>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901 2 02 02999 05 0000 151</t>
  </si>
  <si>
    <t>000 2 02 03045 00 0000 151</t>
  </si>
  <si>
    <t>936 2 02 03045 05 0000 151</t>
  </si>
  <si>
    <t>Субвенции бюджетам муниципальных районов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 фермерским) хозяйствам , сельскохозяйствнным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</si>
  <si>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000 109 04050 00 0000 110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</si>
  <si>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</si>
  <si>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Субвенции бюджетам муниципальных районов на возмещение  сельскохозяйственным товаропроизводителям  ( кроме  личных  подсобных хозяйств   и сельскохозяйственных кооперативов ),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кооперпативах в 2007-2010 годах на срок до 1 года</t>
  </si>
  <si>
    <t xml:space="preserve">810 16 25050 01 0000 140 </t>
  </si>
  <si>
    <t>071 1 16 25060 01 0000 140</t>
  </si>
  <si>
    <t>2009 год</t>
  </si>
  <si>
    <t>2010 год</t>
  </si>
  <si>
    <t>2011 год</t>
  </si>
  <si>
    <t>плановый период</t>
  </si>
  <si>
    <t xml:space="preserve">936 1 16 90050 05 0000 140 </t>
  </si>
  <si>
    <t xml:space="preserve">192 1 16 90050 05 0000 140 </t>
  </si>
  <si>
    <t xml:space="preserve">188 1 16 90050 05 0000 140 </t>
  </si>
  <si>
    <t>912 2 02 02999 05 0000 151</t>
  </si>
  <si>
    <t>903 2 02 02999 05 0000 151</t>
  </si>
  <si>
    <t>936 2 02 02999 05 0000 151</t>
  </si>
  <si>
    <t>903 2 02 03024 05 0000 151</t>
  </si>
  <si>
    <t xml:space="preserve">936 2 02 03024 05 0000  151 </t>
  </si>
  <si>
    <t>936 2 02 03024 05 0000 151</t>
  </si>
  <si>
    <t>901 2 02 03024 05 0000 151</t>
  </si>
  <si>
    <t>901  2 02 03024 05 0000 151</t>
  </si>
  <si>
    <t>902  2 02 03024 05 0000 151</t>
  </si>
  <si>
    <t>902 2 02 03024 05 0000 151</t>
  </si>
  <si>
    <t>903 2 02 03024 05 000 151</t>
  </si>
  <si>
    <t>912 2 02 03024 05 0000 151</t>
  </si>
  <si>
    <t>000 2 02 03041 00 0000 151</t>
  </si>
  <si>
    <t>936 2 02 03041 05 0000 151</t>
  </si>
  <si>
    <t>поступления доходов  бюджета муниципального  образования Шабалинский муниципальный  район  на 2009 год   и на плановый период 2010 и 2011 годов  по подстатьям  и подстатьям классификации доходов бюджетов</t>
  </si>
  <si>
    <t>000 1 14 02030 10 0000 410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</si>
  <si>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</si>
  <si>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и компенсации затрат государства</t>
  </si>
  <si>
    <t xml:space="preserve">                        к решению Ленинской городской Думы</t>
  </si>
  <si>
    <t xml:space="preserve">                        от ___________________№ </t>
  </si>
  <si>
    <t xml:space="preserve">                        Ленинское городское поселение</t>
  </si>
  <si>
    <t>ПРОГНОЗИРУЕМЫЕ ОБЬЕМЫ</t>
  </si>
  <si>
    <t>000 1 06 06000 00 0000 110</t>
  </si>
  <si>
    <t xml:space="preserve">Земельный налог </t>
  </si>
  <si>
    <t>Земельный налог ,взимаемый по ставкам , установленным в соответствии с подпунктом 1 пункта 1 статьи 394 Налогового кодекса Российской Федерации</t>
  </si>
  <si>
    <t>182 1 06 06013 10 0000 110</t>
  </si>
  <si>
    <t>Земельный налог ,взимаемый по ставкам , установленным в соответствии с подпунктом 2 пункта 1 статьи 394 Налогового кодекса Российской Федерации</t>
  </si>
  <si>
    <t>182 1 06 06023 10 0000 110</t>
  </si>
  <si>
    <t>000 2 07 00000 00 0000 180</t>
  </si>
  <si>
    <t>Прочие безвозмездные поступления</t>
  </si>
  <si>
    <t>000 1 11 09000 00 0000 120</t>
  </si>
  <si>
    <t>000 1 14 00000 00 0000 000</t>
  </si>
  <si>
    <t>984 1 11 09045 10 0000 120</t>
  </si>
  <si>
    <t>000 109 04000 00 0000 110</t>
  </si>
  <si>
    <t xml:space="preserve">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предприятий,в том числе казенных)
</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</si>
  <si>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</si>
  <si>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</si>
  <si>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984 2 02 03024 10 0000 151</t>
  </si>
  <si>
    <t>Земельный налог ,взимаемый по ставкам , установленным в соответствии с подпунктом 1 пункта 1 статьи 394 Налогового кодекса Российской Федерации  и применяемым   к  обьектам налогообложения, расположенным  в границах поселений</t>
  </si>
  <si>
    <t>182 1 06 0601310 0000 110</t>
  </si>
  <si>
    <t>Земельный налог ,взимаемый по ставкам , установленным в соответствии с подпунктом 2 пункта 1 статьи 394 Налогового кодекса Российской Федерации, применяемым к обьектам  налогообложения , расположенным в границах  поселений</t>
  </si>
  <si>
    <t>000 1 06 06010 00 0000 110</t>
  </si>
  <si>
    <t>000 1 06 06020 00 0000 110</t>
  </si>
  <si>
    <t>000 1 11 09040 00 0000 120</t>
  </si>
  <si>
    <t>000 2 02 03024 00 0000 151</t>
  </si>
  <si>
    <t>Прочие  субсидии бюджетам поселений</t>
  </si>
  <si>
    <t xml:space="preserve">                                             к решению Ленинской городской Думы</t>
  </si>
  <si>
    <t xml:space="preserve">                                             Приложение 7 </t>
  </si>
  <si>
    <t xml:space="preserve">                                            "О бюджете муниципального образования</t>
  </si>
  <si>
    <t xml:space="preserve">000 2 02 02999 00 0000 151 </t>
  </si>
  <si>
    <t xml:space="preserve">984 2 02 02999 10 0000 151 </t>
  </si>
  <si>
    <t>Прочие  субсидии</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</si>
  <si>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</si>
  <si>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</si>
  <si>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000 1 14 02000 00 0000 000</t>
  </si>
  <si>
    <t>000 116 00000 00 0000 000</t>
  </si>
  <si>
    <t>Штрафы,санкции,возмещение ущерба</t>
  </si>
  <si>
    <t>Доходы от эксплуатации и использования имущества автомобильных дорог, находящихся  в собственности поселений</t>
  </si>
  <si>
    <t>000 109 00000 00 0000 000</t>
  </si>
  <si>
    <t xml:space="preserve">ЗАДОЛЖЕННОСТЬ И ПЕРЕРАСЧЕТЫ ПО ОТМЕНЕННЫМ  НАЛОГАМ,  СБОРАМ  И  ИНЫМ ОБЯЗАТЕЛЬНЫМ ПЛАТЕЖАМ
</t>
  </si>
  <si>
    <t>Налоги на имущество</t>
  </si>
  <si>
    <t xml:space="preserve">Земельный налог (по обязательствам возникшим до 1 января 2006 года)
</t>
  </si>
  <si>
    <t>182   1 01 02030 01 0000 110</t>
  </si>
  <si>
    <t xml:space="preserve">182 1 01 02010 01 0000 110  </t>
  </si>
  <si>
    <t>984 1 11 09035 10 0000 120</t>
  </si>
  <si>
    <t>НАЛОГОВЫЕ И НЕНАЛОГОВЫЕ ДОХОДЫ</t>
  </si>
  <si>
    <t>Ед.изм.: тыс.руб.</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</si>
  <si>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</si>
  <si>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</si>
  <si>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</si>
  <si>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 бюджетам поселений на выполнение   передаваемых полномочий субъектов Российской Федерации</t>
  </si>
  <si>
    <t>Субвенции бюджетам муниципальных образований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</si>
  <si>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Субвенции бюджетам муниципальных районов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</si>
  <si>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Доходы, получаемые  в виде арендной  платы за земельные участки , государственная собственность на которые не разграничена и котрые  расположены в границах поселений ,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</si>
  <si>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 </t>
  </si>
  <si>
    <t>000 2 02 00000 00 0000 000</t>
  </si>
  <si>
    <t>Дотации  бюджетам субъектов Российской Федерации и муниципальных образований</t>
  </si>
  <si>
    <t xml:space="preserve">Дотация на выравнивание   бюджетной  обеспеченности </t>
  </si>
  <si>
    <t>Код бюджетной классификации</t>
  </si>
  <si>
    <t>Наименование налога (сбора)</t>
  </si>
  <si>
    <t>Налог на доходы физических лиц</t>
  </si>
  <si>
    <t>Плата за негативное воздействие на окружающую среду</t>
  </si>
  <si>
    <t>ВСЕГО ДОХОДОВ</t>
  </si>
  <si>
    <t>ДОХОДЫ</t>
  </si>
  <si>
    <t xml:space="preserve">Единый сельскохозяйственный налог </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</si>
  <si>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</si>
  <si>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</si>
  <si>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Согласовано</t>
  </si>
  <si>
    <t>Недоимка</t>
  </si>
  <si>
    <t>Согласовано+недоимка</t>
  </si>
  <si>
    <t>000 1 00 00000 00 0000 000</t>
  </si>
  <si>
    <t>НАЛОГИ НА ПРИБЫЛЬ, ДОХОДЫ</t>
  </si>
  <si>
    <t>000 1 12 00000 00 0000 000</t>
  </si>
  <si>
    <t>ШТРАФЫ, САНКЦИИ, ВОЗМЕЩЕНИЕ УЩЕРБА</t>
  </si>
  <si>
    <t>000 1 16 00000 00 0000 000</t>
  </si>
  <si>
    <t>ГОСУДАРСТВЕННАЯ ПОШЛИНА</t>
  </si>
  <si>
    <t>000 1 08 00000 00 0000 000</t>
  </si>
  <si>
    <t>000 1 11 00000 00 0000 000</t>
  </si>
  <si>
    <t>498 1 12 01000 01 0000 120</t>
  </si>
  <si>
    <t>000 1 01 00000 00 0000 000</t>
  </si>
  <si>
    <t>000 1 01 02000 01 0000 110</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</si>
  <si>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</si>
  <si>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</si>
  <si>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</si>
  <si>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 xml:space="preserve">Государственная пошлина по делам, рассматриваемым в судах общей юрисдикции, мировыми судьями </t>
  </si>
  <si>
    <t xml:space="preserve">000 1 05 00000 00 0000 110 </t>
  </si>
  <si>
    <t xml:space="preserve"> НАЛОГИ НА СОВОКУПНЫЙ ДОХОД</t>
  </si>
  <si>
    <t>182 1 05 02000 02 0000 110</t>
  </si>
  <si>
    <t>182 1 05 03000 01 0000 110</t>
  </si>
  <si>
    <t>182 1 08 03010 01 0000 110</t>
  </si>
  <si>
    <t>000 1 08 03000 01 0000 110</t>
  </si>
  <si>
    <t xml:space="preserve">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</si>
  <si>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000 1 08 07000 01 0000 110</t>
  </si>
  <si>
    <t>Государственная пошлина за государственную регистрацию , а также за совершение  прочих юридически значимых действий</t>
  </si>
  <si>
    <t>000 1 01 02020 01 0000 110</t>
  </si>
  <si>
    <t>182 1 01 02022 01 0000 110</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</si>
  <si>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</si>
  <si>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000 1 06 00000 00 0000 000</t>
  </si>
  <si>
    <t>НАЛОГИ  НА  ИМУЩЕСТВО</t>
  </si>
  <si>
    <t xml:space="preserve">000 1 06 02000 02 0000 110 </t>
  </si>
  <si>
    <t xml:space="preserve">182 1 06 02010 02 0000 110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</si>
  <si>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 приемом  квалификационных экзаменов  на получение права на управление транспортными средствами</t>
  </si>
  <si>
    <t>0001 11 05000 00 0000 120</t>
  </si>
  <si>
    <t>000 1 11 05010 00 0000 120</t>
  </si>
  <si>
    <t>000 1 11 05030 00  0000 120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</si>
  <si>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</si>
  <si>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 </t>
  </si>
  <si>
    <t xml:space="preserve">Денежные взыскания (штрафы) за нарушение законодательства в области охраны окружающей среды </t>
  </si>
  <si>
    <t xml:space="preserve">Денежные взыскания (штрафы) за административные правонарушения в области дорожного движения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</si>
  <si>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</si>
  <si>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182 1 16 03030 01 0000 140 </t>
  </si>
  <si>
    <t xml:space="preserve">000 1 16 25000 01 0000 140 </t>
  </si>
  <si>
    <t xml:space="preserve">188 1 16 30000 01 0000 140 </t>
  </si>
  <si>
    <t>БЕЗВОЗМЕЗДНЫЕ ПОСТУПЛЕНИЯ</t>
  </si>
  <si>
    <t>БЕЗВОЗМЕЗДНЫЕ ПОСТУПЛЕНИЯ  ОТ ДРУГИХ  БЮДЖЕТОВ  БЮДЖЕТНОЙ  СИСТЕМЫ РОССИЙСКОЙ  ФЕДЕРАЦИИ</t>
  </si>
  <si>
    <t>000 2 02 02000 00 0000 151</t>
  </si>
  <si>
    <t xml:space="preserve">000 1 16 90000 00 0000 140 </t>
  </si>
  <si>
    <t>Почие  поступления  от денежных  взысканий ( штрафов) и иных  сумм  в  возмещение  ущерба</t>
  </si>
  <si>
    <t>Почие  поступления  от денежных  взысканий ( штрафов) и иных  сумм  в  возмещение  ущерба ,  зачисляемые  в  бюджеты  муниципальных  районов</t>
  </si>
  <si>
    <t xml:space="preserve">000 1 14 00000 00 0000 000 </t>
  </si>
  <si>
    <t xml:space="preserve">ДОХОДЫ ОТ ПРОДАЖИ МАТЕРИАЛЬНЫХ И НЕМАТЕРИАЛЬНЫХ АКТИВОВ </t>
  </si>
  <si>
    <t>000 2 02 01000 00 0000 151</t>
  </si>
  <si>
    <t>Налог на имущество  организаций</t>
  </si>
  <si>
    <t xml:space="preserve">Денежные взыскания (штрафы) за нарушение законодательства о налогах и сборах </t>
  </si>
  <si>
    <t xml:space="preserve">000 1 16 03000 00 0000 140 </t>
  </si>
  <si>
    <t>Единый налог  на вмененный доход  для  отдельных видов деятельности</t>
  </si>
  <si>
    <t xml:space="preserve">Денежные взыскания (штрафы) за нарушение земельного законодательства </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</si>
  <si>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</si>
  <si>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182 1 16 06000 01 0000 140 </t>
  </si>
  <si>
    <t>000 2 00 00000 00 0000 000</t>
  </si>
  <si>
    <t>Налог на имущество  организаций по имуществу, не входящему в Единую  систему  газоснабжения</t>
  </si>
  <si>
    <t>000 2 02 01001 00 0000 151</t>
  </si>
  <si>
    <t>000 1 11 01000 00 0000 120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</si>
  <si>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</si>
  <si>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</si>
  <si>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Денежные взыскания (штрафы) за нарушение водного законодательства</t>
  </si>
  <si>
    <t>000 1 16 25080 01 0000 140</t>
  </si>
  <si>
    <t xml:space="preserve">182 1 16 08000 01 0000 140 </t>
  </si>
  <si>
    <t>Денежные взыскания (штрафы) за административные правонарушения в области дорожного движения</t>
  </si>
  <si>
    <t>188 1 08 07140 01 0000 110</t>
  </si>
  <si>
    <t>814 1 08 07140 01 0000 110</t>
  </si>
  <si>
    <t xml:space="preserve">Дотация бюджетам  муниципальных  районов на выравнивание   бюджетной  обеспеченности </t>
  </si>
  <si>
    <t>912 2 02 01001 05 0000 151</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</si>
  <si>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</si>
  <si>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912 2 02 03015 05 0000 151</t>
  </si>
  <si>
    <t>Субвенции бюджетам муниципальных районов на ежемесячное денежное вознаграждение за классное руководство</t>
  </si>
  <si>
    <t>903 2 02 03021 05 0000 151</t>
  </si>
  <si>
    <t>Субвенции  бюджетам муниципальных районов на предоставление гражданам субсидий на  оплату  жилого помещения и коммунальных услуг</t>
  </si>
  <si>
    <t>936 2 02 03022 05 0000 151</t>
  </si>
  <si>
    <t>Субвенции бюджетам муниципальных районов  на выполнение отдельных государственных полномочий по возмещению расходов, связанных с предоставлением руководителям, педагогическим работниками иным специалистам муниципальных образовательных учреждений бесплатной жилой площади с отоплением и электроснабжением  в сельских населенных пунктах, поселках городского типа</t>
  </si>
  <si>
    <t>Субвенции бюджетам муниципальных районов на выполнение государственных полномочий  Кировской области по расчету и предоставлению дотаций бюджетам поселений</t>
  </si>
  <si>
    <t>Субвенции бюджетам муниципальных районов на  реализацию государственного стандарта общего образования</t>
  </si>
  <si>
    <t>Субвенции бюджетам муниципальных районов на выполнение  отдельных государственных полномочий по созданию в муниципальных районех ,(городских округах комиссии по делам несовершеннолетних и защите их прав и осуществлению  деятельности в сфере профилактики безнадзорности и правонарушений несовершеннолетних, включая административную юрисдикцию</t>
  </si>
  <si>
    <t>000 1 05 03000 01 0000 110</t>
  </si>
  <si>
    <t xml:space="preserve">000 1 06 01000 00 0000 110 </t>
  </si>
  <si>
    <t>182 109 04053 10 0000 110</t>
  </si>
  <si>
    <t>936 1 11 0501310 0000 120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</si>
  <si>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</si>
  <si>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</si>
  <si>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ПРОДАЖИ МАТЕРИАЛЬНЫХ И НЕМАТЕРИАЛЬНЫХ АКТИВОВ</t>
  </si>
  <si>
    <t>984 1 14 02053 10 0000 410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</si>
  <si>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</si>
  <si>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</si>
  <si>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936 1 14 06013 10 0000 430</t>
  </si>
  <si>
    <t>Единый сельскохозяйственный налог</t>
  </si>
  <si>
    <t>Дотации бюджетам субъектов Российской Федерации и муниципальных образований</t>
  </si>
  <si>
    <t>000 2 02 01003 00 0000 151</t>
  </si>
  <si>
    <t>000 1 13 02000 00 0000 130</t>
  </si>
  <si>
    <t xml:space="preserve">                                            "О внесении изменений в Решение</t>
  </si>
  <si>
    <t xml:space="preserve">                                            Ленинской городской Думы от 11.12.2012 №3/18</t>
  </si>
  <si>
    <t xml:space="preserve">                                                                                                и на плановый период  2014 и 2015 годов"</t>
  </si>
  <si>
    <t xml:space="preserve">                                                                                           района Кировской области на 2013 год</t>
  </si>
  <si>
    <t>984 2 07 05010 10 0000 180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</si>
  <si>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поселений</t>
  </si>
  <si>
    <t>984 116 51040 02 0000 140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</si>
  <si>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</si>
  <si>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 xml:space="preserve">                                                                                                  </t>
  </si>
  <si>
    <t xml:space="preserve">                                             Ленинское  городское  поселение Шабалинского</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</si>
  <si>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</si>
  <si>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поселений</t>
  </si>
  <si>
    <t>000 1 16 90000 00 0000 140</t>
  </si>
  <si>
    <t xml:space="preserve">                                             от  16.12.2013 №12/104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</si>
</sst>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8">
    <font>
      <sz val="10"/>
      <name val="Arial Cyr"/>
      <family val="0"/>
    </font>
    <font>
      <sz val="14"/>
      <name val="Times New Roman"/>
      <family val="1"/>
    </font>
    <font>
      <sz val="14"/>
      <name val="Arial Cyr"/>
      <family val="2"/>
    </font>
    <font>
      <sz val="14"/>
      <name val="Times New Roman Cyr"/>
      <family val="1"/>
    </font>
    <font>
      <b/>
      <sz val="16"/>
      <name val="Times New Roman Cyr"/>
      <family val="1"/>
    </font>
    <font>
      <sz val="10"/>
      <name val="Times New Roman Cyr"/>
      <family val="1"/>
    </font>
    <font>
      <sz val="12"/>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8"/>
      <name val="Times New Roman"/>
      <family val="1"/>
    </font>
    <font>
      <b/>
      <sz val="10"/>
      <name val="Times New Roman"/>
      <family val="1"/>
    </font>
    <font>
      <b/>
      <sz val="10"/>
      <color indexed="8"/>
      <name val="Times New Roman"/>
      <family val="1"/>
    </font>
    <font>
      <b/>
      <sz val="14"/>
      <name val="Times New Roman"/>
      <family val="1"/>
    </font>
    <font>
      <sz val="12"/>
      <name val="Times New Roman"/>
      <family val="1"/>
    </font>
    <font>
      <b/>
      <sz val="12"/>
      <name val="Times New Roman"/>
      <family val="1"/>
    </font>
    <font>
      <b/>
      <sz val="10"/>
      <name val="Arial Cyr"/>
      <family val="0"/>
    </font>
    <font>
      <sz val="12"/>
      <color indexed="8"/>
      <name val="Times New Roman"/>
      <family val="1"/>
    </font>
    <font>
      <b/>
      <sz val="12"/>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30">
    <xf numFmtId="0" fontId="0" fillId="0" borderId="0" xfId="0" applyAlignment="1">
      <alignment/>
    </xf>
    <xf numFmtId="0" fontId="3" fillId="24" borderId="10" xfId="0" applyFont="1" applyFill="1" applyBorder="1" applyAlignment="1">
      <alignment/>
    </xf>
    <xf numFmtId="0" fontId="0" fillId="24" borderId="0" xfId="0" applyFill="1" applyAlignment="1">
      <alignment/>
    </xf>
    <xf numFmtId="0" fontId="0" fillId="24" borderId="0" xfId="0" applyFill="1" applyAlignment="1">
      <alignment/>
    </xf>
    <xf numFmtId="0" fontId="1" fillId="24" borderId="10" xfId="0" applyFont="1" applyFill="1" applyBorder="1" applyAlignment="1">
      <alignment horizontal="center" vertical="top" wrapText="1"/>
    </xf>
    <xf numFmtId="0" fontId="0" fillId="24" borderId="10" xfId="0" applyFill="1" applyBorder="1" applyAlignment="1">
      <alignment/>
    </xf>
    <xf numFmtId="0" fontId="4" fillId="24" borderId="1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2" fillId="24" borderId="0" xfId="0" applyFont="1" applyFill="1" applyAlignment="1">
      <alignment/>
    </xf>
    <xf numFmtId="0" fontId="6" fillId="24" borderId="0" xfId="0" applyFont="1" applyFill="1" applyAlignment="1">
      <alignment/>
    </xf>
    <xf numFmtId="49" fontId="9" fillId="24" borderId="10" xfId="0" applyNumberFormat="1" applyFont="1" applyFill="1" applyBorder="1" applyAlignment="1">
      <alignment/>
    </xf>
    <xf numFmtId="0" fontId="10" fillId="0" borderId="10" xfId="0" applyFont="1" applyBorder="1" applyAlignment="1">
      <alignment vertical="top" wrapText="1"/>
    </xf>
    <xf numFmtId="0" fontId="10" fillId="24" borderId="10" xfId="0" applyFont="1" applyFill="1" applyBorder="1" applyAlignment="1">
      <alignment horizontal="left" vertical="top" wrapText="1"/>
    </xf>
    <xf numFmtId="3" fontId="9" fillId="24" borderId="10" xfId="0" applyNumberFormat="1" applyFont="1" applyFill="1" applyBorder="1" applyAlignment="1">
      <alignment horizontal="left" vertical="top" wrapText="1"/>
    </xf>
    <xf numFmtId="0" fontId="10" fillId="0" borderId="10" xfId="0" applyFont="1" applyBorder="1" applyAlignment="1">
      <alignment wrapText="1"/>
    </xf>
    <xf numFmtId="0" fontId="9" fillId="0" borderId="10" xfId="0" applyFont="1" applyBorder="1" applyAlignment="1">
      <alignment wrapText="1"/>
    </xf>
    <xf numFmtId="0" fontId="9" fillId="0" borderId="10" xfId="0" applyFont="1" applyBorder="1" applyAlignment="1">
      <alignment vertical="top" wrapText="1"/>
    </xf>
    <xf numFmtId="0" fontId="10" fillId="24" borderId="0" xfId="0" applyFont="1" applyFill="1" applyAlignment="1">
      <alignment horizontal="center"/>
    </xf>
    <xf numFmtId="0" fontId="9" fillId="24" borderId="0" xfId="0" applyFont="1" applyFill="1" applyAlignment="1">
      <alignment/>
    </xf>
    <xf numFmtId="0" fontId="9" fillId="24" borderId="10" xfId="0" applyFont="1" applyFill="1" applyBorder="1" applyAlignment="1">
      <alignment horizontal="center" vertical="top" wrapText="1"/>
    </xf>
    <xf numFmtId="0" fontId="9" fillId="24" borderId="10" xfId="0" applyFont="1" applyFill="1" applyBorder="1" applyAlignment="1">
      <alignment horizontal="left" vertical="top" wrapText="1"/>
    </xf>
    <xf numFmtId="0" fontId="11" fillId="0" borderId="10" xfId="0" applyFont="1" applyBorder="1" applyAlignment="1">
      <alignment horizontal="justify" vertical="top" wrapText="1"/>
    </xf>
    <xf numFmtId="0" fontId="9" fillId="24" borderId="10" xfId="0" applyFont="1" applyFill="1" applyBorder="1" applyAlignment="1">
      <alignment horizontal="left" vertical="top"/>
    </xf>
    <xf numFmtId="0" fontId="12" fillId="24" borderId="10" xfId="0" applyFont="1" applyFill="1" applyBorder="1" applyAlignment="1">
      <alignment horizontal="left" vertical="top" wrapText="1"/>
    </xf>
    <xf numFmtId="0" fontId="11" fillId="0" borderId="10" xfId="0" applyFont="1" applyBorder="1" applyAlignment="1">
      <alignment vertical="top" wrapText="1"/>
    </xf>
    <xf numFmtId="0" fontId="10" fillId="24" borderId="10" xfId="0" applyNumberFormat="1" applyFont="1" applyFill="1" applyBorder="1" applyAlignment="1">
      <alignment horizontal="left" vertical="top" wrapText="1"/>
    </xf>
    <xf numFmtId="0" fontId="13" fillId="0" borderId="10" xfId="0" applyFont="1" applyBorder="1" applyAlignment="1">
      <alignment vertical="top" wrapText="1"/>
    </xf>
    <xf numFmtId="0" fontId="11" fillId="0" borderId="11" xfId="0" applyFont="1" applyBorder="1" applyAlignment="1">
      <alignment vertical="top" wrapText="1"/>
    </xf>
    <xf numFmtId="0" fontId="9" fillId="24" borderId="12" xfId="0" applyFont="1" applyFill="1" applyBorder="1" applyAlignment="1">
      <alignment horizontal="left" vertical="top" wrapText="1"/>
    </xf>
    <xf numFmtId="0" fontId="12" fillId="24" borderId="12" xfId="0" applyFont="1" applyFill="1" applyBorder="1" applyAlignment="1">
      <alignment horizontal="left" vertical="top" wrapText="1"/>
    </xf>
    <xf numFmtId="0" fontId="11" fillId="0" borderId="0" xfId="0" applyFont="1" applyAlignment="1">
      <alignment horizontal="left" wrapText="1"/>
    </xf>
    <xf numFmtId="0" fontId="12" fillId="0" borderId="10" xfId="0" applyFont="1" applyBorder="1" applyAlignment="1">
      <alignment vertical="top" wrapText="1"/>
    </xf>
    <xf numFmtId="0" fontId="11" fillId="0" borderId="12" xfId="0" applyFont="1" applyBorder="1" applyAlignment="1">
      <alignment vertical="top" wrapText="1"/>
    </xf>
    <xf numFmtId="0" fontId="10" fillId="0" borderId="10" xfId="0" applyFont="1" applyBorder="1" applyAlignment="1">
      <alignment horizontal="left" vertical="top" wrapText="1"/>
    </xf>
    <xf numFmtId="0" fontId="9" fillId="0" borderId="11" xfId="0" applyFont="1" applyBorder="1" applyAlignment="1">
      <alignment vertical="top" wrapText="1"/>
    </xf>
    <xf numFmtId="49" fontId="9" fillId="24" borderId="10" xfId="0" applyNumberFormat="1" applyFont="1" applyFill="1" applyBorder="1" applyAlignment="1">
      <alignment vertical="justify"/>
    </xf>
    <xf numFmtId="0" fontId="4" fillId="24" borderId="0" xfId="0" applyFont="1" applyFill="1" applyBorder="1" applyAlignment="1">
      <alignment/>
    </xf>
    <xf numFmtId="0" fontId="5" fillId="24" borderId="0" xfId="0" applyFont="1" applyFill="1" applyBorder="1" applyAlignment="1">
      <alignment/>
    </xf>
    <xf numFmtId="0" fontId="15" fillId="24" borderId="0" xfId="0" applyFont="1" applyFill="1" applyAlignment="1">
      <alignment/>
    </xf>
    <xf numFmtId="0" fontId="11"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left" vertical="top" wrapText="1"/>
    </xf>
    <xf numFmtId="0" fontId="15" fillId="24" borderId="0" xfId="0" applyFont="1" applyFill="1" applyAlignment="1">
      <alignment horizontal="left"/>
    </xf>
    <xf numFmtId="0" fontId="15" fillId="24" borderId="0" xfId="0" applyFont="1" applyFill="1" applyAlignment="1">
      <alignment/>
    </xf>
    <xf numFmtId="169" fontId="9" fillId="24" borderId="10" xfId="0" applyNumberFormat="1" applyFont="1" applyFill="1" applyBorder="1" applyAlignment="1">
      <alignment vertical="top"/>
    </xf>
    <xf numFmtId="169" fontId="10" fillId="24" borderId="10" xfId="0" applyNumberFormat="1" applyFont="1" applyFill="1" applyBorder="1" applyAlignment="1">
      <alignment vertical="top"/>
    </xf>
    <xf numFmtId="169" fontId="9" fillId="24" borderId="10" xfId="0" applyNumberFormat="1" applyFont="1" applyFill="1" applyBorder="1" applyAlignment="1">
      <alignment horizontal="right" vertical="top"/>
    </xf>
    <xf numFmtId="169" fontId="9" fillId="24" borderId="11" xfId="0" applyNumberFormat="1" applyFont="1" applyFill="1" applyBorder="1" applyAlignment="1">
      <alignment vertical="top"/>
    </xf>
    <xf numFmtId="169" fontId="9" fillId="24" borderId="12" xfId="0" applyNumberFormat="1" applyFont="1" applyFill="1" applyBorder="1" applyAlignment="1">
      <alignment vertical="top"/>
    </xf>
    <xf numFmtId="169" fontId="9" fillId="24" borderId="11" xfId="0" applyNumberFormat="1" applyFont="1" applyFill="1" applyBorder="1" applyAlignment="1">
      <alignment horizontal="right" vertical="top"/>
    </xf>
    <xf numFmtId="169" fontId="9" fillId="24" borderId="13" xfId="0" applyNumberFormat="1" applyFont="1" applyFill="1" applyBorder="1" applyAlignment="1">
      <alignment vertical="top"/>
    </xf>
    <xf numFmtId="0" fontId="9" fillId="0" borderId="0" xfId="0" applyFont="1" applyAlignment="1">
      <alignment wrapText="1"/>
    </xf>
    <xf numFmtId="0" fontId="11" fillId="0" borderId="12" xfId="0" applyFont="1" applyBorder="1" applyAlignment="1">
      <alignment horizontal="justify" vertical="top" wrapText="1"/>
    </xf>
    <xf numFmtId="0" fontId="9" fillId="0" borderId="12" xfId="0" applyFont="1" applyBorder="1" applyAlignment="1">
      <alignment vertical="top" wrapText="1"/>
    </xf>
    <xf numFmtId="0" fontId="15" fillId="24" borderId="0" xfId="0" applyFont="1" applyFill="1" applyAlignment="1">
      <alignment/>
    </xf>
    <xf numFmtId="0" fontId="16" fillId="24" borderId="0" xfId="0" applyFont="1" applyFill="1" applyAlignment="1">
      <alignment horizontal="center"/>
    </xf>
    <xf numFmtId="0" fontId="15" fillId="24" borderId="0" xfId="0" applyFont="1" applyFill="1" applyAlignment="1">
      <alignment horizontal="center"/>
    </xf>
    <xf numFmtId="0" fontId="15" fillId="24" borderId="12" xfId="0" applyFont="1" applyFill="1" applyBorder="1" applyAlignment="1">
      <alignment horizontal="left" vertical="top" wrapText="1"/>
    </xf>
    <xf numFmtId="0" fontId="16" fillId="24" borderId="14" xfId="0" applyFont="1" applyFill="1" applyBorder="1" applyAlignment="1">
      <alignment horizontal="left" vertical="top" wrapText="1"/>
    </xf>
    <xf numFmtId="0" fontId="15" fillId="24" borderId="14" xfId="0" applyFont="1" applyFill="1" applyBorder="1" applyAlignment="1">
      <alignment horizontal="left" vertical="top" wrapText="1"/>
    </xf>
    <xf numFmtId="0" fontId="16" fillId="24" borderId="12" xfId="0" applyFont="1" applyFill="1" applyBorder="1" applyAlignment="1">
      <alignment horizontal="left" vertical="top" wrapText="1"/>
    </xf>
    <xf numFmtId="0" fontId="15" fillId="0" borderId="10" xfId="0" applyFont="1" applyBorder="1" applyAlignment="1">
      <alignment horizontal="justify" vertical="top" wrapText="1"/>
    </xf>
    <xf numFmtId="0" fontId="15" fillId="24" borderId="10" xfId="0" applyFont="1" applyFill="1" applyBorder="1" applyAlignment="1">
      <alignment horizontal="left" vertical="top" wrapText="1"/>
    </xf>
    <xf numFmtId="0" fontId="16" fillId="24" borderId="10" xfId="0" applyFont="1" applyFill="1" applyBorder="1" applyAlignment="1">
      <alignment horizontal="left" vertical="top" wrapText="1"/>
    </xf>
    <xf numFmtId="0" fontId="17" fillId="24" borderId="0" xfId="0" applyFont="1" applyFill="1" applyAlignment="1">
      <alignment/>
    </xf>
    <xf numFmtId="3" fontId="15" fillId="24" borderId="10" xfId="0" applyNumberFormat="1" applyFont="1" applyFill="1" applyBorder="1" applyAlignment="1">
      <alignment horizontal="left" vertical="top" wrapText="1"/>
    </xf>
    <xf numFmtId="0" fontId="15" fillId="0" borderId="10" xfId="0" applyFont="1" applyBorder="1" applyAlignment="1">
      <alignment wrapText="1"/>
    </xf>
    <xf numFmtId="0" fontId="15" fillId="24" borderId="10" xfId="0" applyFont="1" applyFill="1" applyBorder="1" applyAlignment="1">
      <alignment horizontal="left" vertical="top"/>
    </xf>
    <xf numFmtId="0" fontId="16" fillId="24" borderId="10" xfId="0" applyNumberFormat="1" applyFont="1" applyFill="1" applyBorder="1" applyAlignment="1">
      <alignment horizontal="left" vertical="top" wrapText="1"/>
    </xf>
    <xf numFmtId="0" fontId="18" fillId="0" borderId="10" xfId="0" applyFont="1" applyBorder="1" applyAlignment="1">
      <alignment wrapText="1"/>
    </xf>
    <xf numFmtId="3" fontId="16" fillId="24" borderId="10" xfId="0" applyNumberFormat="1" applyFont="1" applyFill="1" applyBorder="1" applyAlignment="1">
      <alignment horizontal="left" vertical="top" wrapText="1"/>
    </xf>
    <xf numFmtId="0" fontId="19" fillId="0" borderId="10" xfId="0" applyFont="1" applyBorder="1" applyAlignment="1">
      <alignment wrapText="1"/>
    </xf>
    <xf numFmtId="0" fontId="15" fillId="24" borderId="0" xfId="0" applyFont="1" applyFill="1" applyBorder="1" applyAlignment="1">
      <alignment/>
    </xf>
    <xf numFmtId="0" fontId="16" fillId="0" borderId="10" xfId="0" applyFont="1" applyBorder="1" applyAlignment="1">
      <alignment wrapText="1"/>
    </xf>
    <xf numFmtId="0" fontId="15" fillId="24" borderId="0" xfId="0" applyFont="1" applyFill="1" applyBorder="1" applyAlignment="1">
      <alignment horizontal="left"/>
    </xf>
    <xf numFmtId="3" fontId="16" fillId="24" borderId="10" xfId="0" applyNumberFormat="1" applyFont="1" applyFill="1" applyBorder="1" applyAlignment="1">
      <alignment horizontal="left" vertical="top" wrapText="1"/>
    </xf>
    <xf numFmtId="0" fontId="15" fillId="24" borderId="12" xfId="0" applyFont="1" applyFill="1" applyBorder="1" applyAlignment="1">
      <alignment horizontal="left" vertical="top" wrapText="1"/>
    </xf>
    <xf numFmtId="0" fontId="15" fillId="24" borderId="10" xfId="0" applyFont="1" applyFill="1" applyBorder="1" applyAlignment="1">
      <alignment horizontal="left" vertical="top" wrapText="1"/>
    </xf>
    <xf numFmtId="0" fontId="15" fillId="24" borderId="10" xfId="0" applyFont="1" applyFill="1" applyBorder="1" applyAlignment="1">
      <alignment horizontal="center" vertical="top" wrapText="1"/>
    </xf>
    <xf numFmtId="0" fontId="16" fillId="0" borderId="10" xfId="0" applyFont="1" applyBorder="1" applyAlignment="1">
      <alignment horizontal="justify" vertical="top" wrapText="1"/>
    </xf>
    <xf numFmtId="0" fontId="16" fillId="0"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0" fillId="24" borderId="0" xfId="0" applyFont="1" applyFill="1" applyAlignment="1">
      <alignment/>
    </xf>
    <xf numFmtId="0" fontId="15" fillId="0" borderId="10" xfId="0" applyFont="1" applyBorder="1" applyAlignment="1">
      <alignment/>
    </xf>
    <xf numFmtId="2" fontId="16" fillId="0" borderId="10" xfId="0" applyNumberFormat="1" applyFont="1" applyFill="1" applyBorder="1" applyAlignment="1">
      <alignment vertical="top"/>
    </xf>
    <xf numFmtId="2" fontId="16" fillId="24" borderId="10" xfId="0" applyNumberFormat="1" applyFont="1" applyFill="1" applyBorder="1" applyAlignment="1">
      <alignment vertical="top"/>
    </xf>
    <xf numFmtId="2" fontId="15" fillId="0" borderId="10" xfId="0" applyNumberFormat="1" applyFont="1" applyFill="1" applyBorder="1" applyAlignment="1">
      <alignment vertical="top"/>
    </xf>
    <xf numFmtId="2" fontId="15" fillId="24" borderId="10" xfId="0" applyNumberFormat="1" applyFont="1" applyFill="1" applyBorder="1" applyAlignment="1">
      <alignment vertical="top"/>
    </xf>
    <xf numFmtId="0" fontId="16" fillId="24" borderId="10" xfId="0" applyFont="1" applyFill="1" applyBorder="1" applyAlignment="1">
      <alignment horizontal="left" vertical="top" wrapText="1"/>
    </xf>
    <xf numFmtId="0" fontId="15" fillId="24" borderId="10" xfId="0" applyFont="1" applyFill="1" applyBorder="1" applyAlignment="1">
      <alignment horizontal="center"/>
    </xf>
    <xf numFmtId="0" fontId="15" fillId="24" borderId="0" xfId="0" applyFont="1" applyFill="1" applyBorder="1" applyAlignment="1">
      <alignment horizontal="center"/>
    </xf>
    <xf numFmtId="0" fontId="15" fillId="24" borderId="0" xfId="0" applyFont="1" applyFill="1" applyBorder="1" applyAlignment="1">
      <alignment/>
    </xf>
    <xf numFmtId="0" fontId="15" fillId="25"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169" fontId="15" fillId="0" borderId="10" xfId="0" applyNumberFormat="1" applyFont="1" applyFill="1" applyBorder="1" applyAlignment="1">
      <alignment vertical="top"/>
    </xf>
    <xf numFmtId="169" fontId="16" fillId="0" borderId="10" xfId="0" applyNumberFormat="1" applyFont="1" applyFill="1" applyBorder="1" applyAlignment="1">
      <alignment vertical="top"/>
    </xf>
    <xf numFmtId="169" fontId="6" fillId="0" borderId="0" xfId="0" applyNumberFormat="1" applyFont="1" applyFill="1" applyBorder="1" applyAlignment="1">
      <alignment/>
    </xf>
    <xf numFmtId="169" fontId="6" fillId="24" borderId="0" xfId="0" applyNumberFormat="1" applyFont="1" applyFill="1" applyAlignment="1">
      <alignment/>
    </xf>
    <xf numFmtId="169" fontId="15" fillId="24" borderId="0" xfId="0" applyNumberFormat="1" applyFont="1" applyFill="1" applyAlignment="1">
      <alignment/>
    </xf>
    <xf numFmtId="169" fontId="15" fillId="24" borderId="0" xfId="0" applyNumberFormat="1" applyFont="1" applyFill="1" applyBorder="1" applyAlignment="1">
      <alignment/>
    </xf>
    <xf numFmtId="169" fontId="15" fillId="24" borderId="0" xfId="0" applyNumberFormat="1" applyFont="1" applyFill="1" applyBorder="1" applyAlignment="1">
      <alignment/>
    </xf>
    <xf numFmtId="169" fontId="15" fillId="24" borderId="0" xfId="0" applyNumberFormat="1" applyFont="1" applyFill="1" applyBorder="1" applyAlignment="1">
      <alignment horizontal="center"/>
    </xf>
    <xf numFmtId="169" fontId="15" fillId="0" borderId="0" xfId="0" applyNumberFormat="1" applyFont="1" applyFill="1" applyBorder="1" applyAlignment="1">
      <alignment horizontal="center"/>
    </xf>
    <xf numFmtId="169" fontId="20" fillId="0" borderId="15" xfId="0" applyNumberFormat="1" applyFont="1" applyFill="1" applyBorder="1" applyAlignment="1">
      <alignment horizontal="center"/>
    </xf>
    <xf numFmtId="169" fontId="6" fillId="0" borderId="0" xfId="0" applyNumberFormat="1" applyFont="1" applyFill="1" applyAlignment="1">
      <alignment/>
    </xf>
    <xf numFmtId="49" fontId="15" fillId="0" borderId="10" xfId="0" applyNumberFormat="1" applyFont="1" applyBorder="1" applyAlignment="1">
      <alignment horizontal="left"/>
    </xf>
    <xf numFmtId="0" fontId="15" fillId="0" borderId="10" xfId="0" applyNumberFormat="1" applyFont="1" applyBorder="1" applyAlignment="1">
      <alignment wrapText="1"/>
    </xf>
    <xf numFmtId="0" fontId="9" fillId="24" borderId="16" xfId="0" applyFont="1" applyFill="1" applyBorder="1" applyAlignment="1">
      <alignment horizontal="center" vertical="top" wrapText="1"/>
    </xf>
    <xf numFmtId="0" fontId="9" fillId="24" borderId="13" xfId="0" applyFont="1" applyFill="1" applyBorder="1" applyAlignment="1">
      <alignment horizontal="center" vertical="top" wrapText="1"/>
    </xf>
    <xf numFmtId="0" fontId="14" fillId="24" borderId="0" xfId="0" applyFont="1" applyFill="1" applyAlignment="1">
      <alignment horizontal="center" wrapText="1"/>
    </xf>
    <xf numFmtId="0" fontId="9" fillId="24" borderId="11" xfId="0" applyFont="1" applyFill="1" applyBorder="1" applyAlignment="1">
      <alignment horizontal="center" vertical="top" wrapText="1"/>
    </xf>
    <xf numFmtId="0" fontId="9" fillId="24" borderId="12" xfId="0" applyFont="1" applyFill="1" applyBorder="1" applyAlignment="1">
      <alignment horizontal="center" vertical="top" wrapText="1"/>
    </xf>
    <xf numFmtId="0" fontId="15" fillId="24" borderId="0" xfId="0" applyFont="1" applyFill="1" applyAlignment="1">
      <alignment horizontal="center"/>
    </xf>
    <xf numFmtId="0" fontId="16" fillId="24" borderId="0" xfId="0" applyFont="1" applyFill="1" applyAlignment="1">
      <alignment horizontal="center"/>
    </xf>
    <xf numFmtId="0" fontId="0" fillId="24" borderId="0" xfId="0" applyFont="1" applyFill="1" applyBorder="1" applyAlignment="1">
      <alignment horizontal="center"/>
    </xf>
    <xf numFmtId="0" fontId="6" fillId="24" borderId="0" xfId="0" applyFont="1" applyFill="1" applyBorder="1" applyAlignment="1">
      <alignment horizontal="center"/>
    </xf>
    <xf numFmtId="0" fontId="16" fillId="24" borderId="0" xfId="0" applyFont="1" applyFill="1" applyAlignment="1">
      <alignment horizontal="center"/>
    </xf>
    <xf numFmtId="0" fontId="15" fillId="24" borderId="0" xfId="0" applyFont="1" applyFill="1" applyBorder="1" applyAlignment="1">
      <alignment horizontal="center"/>
    </xf>
    <xf numFmtId="0" fontId="15" fillId="24" borderId="11" xfId="0" applyFont="1" applyFill="1" applyBorder="1" applyAlignment="1">
      <alignment horizontal="center" vertical="top" wrapText="1"/>
    </xf>
    <xf numFmtId="0" fontId="15" fillId="24" borderId="17" xfId="0" applyFont="1" applyFill="1" applyBorder="1" applyAlignment="1">
      <alignment horizontal="center" vertical="top" wrapText="1"/>
    </xf>
    <xf numFmtId="0" fontId="15" fillId="24" borderId="12" xfId="0" applyFont="1" applyFill="1" applyBorder="1" applyAlignment="1">
      <alignment horizontal="center" vertical="top" wrapText="1"/>
    </xf>
    <xf numFmtId="2" fontId="15" fillId="24" borderId="16" xfId="0" applyNumberFormat="1" applyFont="1" applyFill="1" applyBorder="1" applyAlignment="1">
      <alignment horizontal="center"/>
    </xf>
    <xf numFmtId="2" fontId="15" fillId="24" borderId="18" xfId="0" applyNumberFormat="1" applyFont="1" applyFill="1" applyBorder="1" applyAlignment="1">
      <alignment horizontal="center"/>
    </xf>
    <xf numFmtId="2" fontId="15" fillId="24" borderId="13" xfId="0" applyNumberFormat="1" applyFont="1" applyFill="1" applyBorder="1" applyAlignment="1">
      <alignment horizontal="center"/>
    </xf>
    <xf numFmtId="0" fontId="16" fillId="24" borderId="11" xfId="0" applyFont="1" applyFill="1" applyBorder="1" applyAlignment="1">
      <alignment horizontal="center"/>
    </xf>
    <xf numFmtId="0" fontId="16" fillId="24" borderId="12" xfId="0" applyFont="1" applyFill="1" applyBorder="1" applyAlignment="1">
      <alignment horizontal="center"/>
    </xf>
    <xf numFmtId="169" fontId="16" fillId="0" borderId="11" xfId="0" applyNumberFormat="1" applyFont="1" applyFill="1" applyBorder="1" applyAlignment="1">
      <alignment horizontal="center"/>
    </xf>
    <xf numFmtId="169" fontId="16" fillId="0" borderId="1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61"/>
  <sheetViews>
    <sheetView view="pageBreakPreview" zoomScale="60" zoomScalePageLayoutView="0" workbookViewId="0" topLeftCell="A1">
      <selection activeCell="C12" sqref="C12:C13"/>
    </sheetView>
  </sheetViews>
  <sheetFormatPr defaultColWidth="9.00390625" defaultRowHeight="12.75"/>
  <cols>
    <col min="1" max="1" width="29.375" style="2" customWidth="1"/>
    <col min="2" max="2" width="66.25390625" style="2" customWidth="1"/>
    <col min="3" max="3" width="12.625" style="10" customWidth="1"/>
    <col min="4" max="4" width="16.375" style="2" hidden="1" customWidth="1"/>
    <col min="5" max="5" width="11.875" style="2" hidden="1" customWidth="1"/>
    <col min="6" max="6" width="13.00390625" style="2" hidden="1" customWidth="1"/>
    <col min="7" max="7" width="0.12890625" style="2" customWidth="1"/>
    <col min="8" max="9" width="13.875" style="2" customWidth="1"/>
    <col min="10" max="16384" width="9.125" style="2" customWidth="1"/>
  </cols>
  <sheetData>
    <row r="1" spans="1:8" ht="15.75">
      <c r="A1" s="39"/>
      <c r="B1" s="43" t="s">
        <v>88</v>
      </c>
      <c r="C1" s="39"/>
      <c r="D1" s="39"/>
      <c r="E1" s="39"/>
      <c r="F1" s="39"/>
      <c r="G1" s="39"/>
      <c r="H1" s="39"/>
    </row>
    <row r="2" spans="1:8" ht="15.75">
      <c r="A2" s="39"/>
      <c r="B2" s="44" t="s">
        <v>162</v>
      </c>
      <c r="C2" s="39"/>
      <c r="D2" s="39"/>
      <c r="E2" s="39"/>
      <c r="F2" s="39"/>
      <c r="G2" s="39"/>
      <c r="H2" s="39"/>
    </row>
    <row r="3" spans="1:8" ht="15.75" customHeight="1">
      <c r="A3" s="39"/>
      <c r="B3" s="44" t="s">
        <v>163</v>
      </c>
      <c r="C3" s="39"/>
      <c r="D3" s="39"/>
      <c r="E3" s="39"/>
      <c r="F3" s="39"/>
      <c r="G3" s="39"/>
      <c r="H3" s="39"/>
    </row>
    <row r="4" spans="1:8" ht="14.25" customHeight="1">
      <c r="A4" s="44"/>
      <c r="B4" s="44" t="s">
        <v>105</v>
      </c>
      <c r="C4" s="44"/>
      <c r="D4" s="44"/>
      <c r="E4" s="44"/>
      <c r="F4" s="44"/>
      <c r="G4" s="44"/>
      <c r="H4" s="44"/>
    </row>
    <row r="5" ht="9.75" customHeight="1" hidden="1">
      <c r="B5" s="39"/>
    </row>
    <row r="6" ht="15.75" customHeight="1" hidden="1">
      <c r="B6" s="39"/>
    </row>
    <row r="7" ht="15.75" customHeight="1">
      <c r="B7" s="43" t="s">
        <v>164</v>
      </c>
    </row>
    <row r="8" ht="15.75" customHeight="1">
      <c r="B8" s="43" t="s">
        <v>104</v>
      </c>
    </row>
    <row r="9" spans="1:4" ht="41.25" customHeight="1">
      <c r="A9" s="111" t="s">
        <v>80</v>
      </c>
      <c r="B9" s="111"/>
      <c r="C9" s="111"/>
      <c r="D9" s="3"/>
    </row>
    <row r="10" spans="1:4" ht="79.5" customHeight="1">
      <c r="A10" s="111" t="s">
        <v>158</v>
      </c>
      <c r="B10" s="111"/>
      <c r="C10" s="111"/>
      <c r="D10" s="3"/>
    </row>
    <row r="11" spans="1:8" ht="12" customHeight="1">
      <c r="A11" s="18"/>
      <c r="B11" s="19"/>
      <c r="C11" s="19"/>
      <c r="H11" s="9"/>
    </row>
    <row r="12" spans="1:9" ht="28.5" customHeight="1">
      <c r="A12" s="112" t="s">
        <v>222</v>
      </c>
      <c r="B12" s="112" t="s">
        <v>223</v>
      </c>
      <c r="C12" s="112" t="s">
        <v>137</v>
      </c>
      <c r="D12" s="4" t="s">
        <v>233</v>
      </c>
      <c r="E12" s="5" t="s">
        <v>231</v>
      </c>
      <c r="F12" s="5" t="s">
        <v>232</v>
      </c>
      <c r="H12" s="109" t="s">
        <v>140</v>
      </c>
      <c r="I12" s="110"/>
    </row>
    <row r="13" spans="1:9" ht="18.75">
      <c r="A13" s="113"/>
      <c r="B13" s="113"/>
      <c r="C13" s="113"/>
      <c r="D13" s="4"/>
      <c r="E13" s="5"/>
      <c r="F13" s="5"/>
      <c r="H13" s="20" t="s">
        <v>138</v>
      </c>
      <c r="I13" s="20" t="s">
        <v>139</v>
      </c>
    </row>
    <row r="14" spans="1:9" ht="19.5" customHeight="1">
      <c r="A14" s="21" t="s">
        <v>234</v>
      </c>
      <c r="B14" s="13" t="s">
        <v>227</v>
      </c>
      <c r="C14" s="46">
        <f>C15+C35</f>
        <v>26167.500000000004</v>
      </c>
      <c r="D14" s="6"/>
      <c r="E14" s="6" t="e">
        <f>E16+#REF!+#REF!+#REF!+#REF!+#REF!+E36+#REF!+E56</f>
        <v>#REF!</v>
      </c>
      <c r="F14" s="6" t="e">
        <f>F16+#REF!+#REF!+#REF!+#REF!+#REF!+F36+#REF!+F56</f>
        <v>#REF!</v>
      </c>
      <c r="H14" s="46">
        <f>H15+H35</f>
        <v>29237.999999999996</v>
      </c>
      <c r="I14" s="46">
        <f>I15+I35</f>
        <v>33143.799999999996</v>
      </c>
    </row>
    <row r="15" spans="1:9" ht="19.5" customHeight="1">
      <c r="A15" s="21"/>
      <c r="B15" s="13" t="s">
        <v>81</v>
      </c>
      <c r="C15" s="46">
        <f>C16+C23+C26+C29</f>
        <v>18172.300000000003</v>
      </c>
      <c r="D15" s="6"/>
      <c r="E15" s="6"/>
      <c r="F15" s="6"/>
      <c r="H15" s="46">
        <f>H16+H23+H26+H29</f>
        <v>20424.899999999998</v>
      </c>
      <c r="I15" s="46">
        <f>I16+I23+I26+I29</f>
        <v>23538.999999999996</v>
      </c>
    </row>
    <row r="16" spans="1:9" ht="18" customHeight="1">
      <c r="A16" s="21" t="s">
        <v>243</v>
      </c>
      <c r="B16" s="13" t="s">
        <v>235</v>
      </c>
      <c r="C16" s="45">
        <f>C17</f>
        <v>14937.700000000003</v>
      </c>
      <c r="D16" s="1"/>
      <c r="E16" s="7"/>
      <c r="F16" s="7"/>
      <c r="H16" s="45">
        <f>H17</f>
        <v>17044.1</v>
      </c>
      <c r="I16" s="45">
        <f>I17</f>
        <v>19941.6</v>
      </c>
    </row>
    <row r="17" spans="1:9" ht="21.75" customHeight="1">
      <c r="A17" s="21" t="s">
        <v>244</v>
      </c>
      <c r="B17" s="21" t="s">
        <v>224</v>
      </c>
      <c r="C17" s="45">
        <f>C19+C22+C18</f>
        <v>14937.700000000003</v>
      </c>
      <c r="D17" s="1" t="e">
        <f>E17+F17</f>
        <v>#REF!</v>
      </c>
      <c r="E17" s="1" t="e">
        <f>#REF!+#REF!+E21+#REF!+#REF!</f>
        <v>#REF!</v>
      </c>
      <c r="F17" s="1" t="e">
        <f>#REF!+#REF!+F21+#REF!+#REF!</f>
        <v>#REF!</v>
      </c>
      <c r="H17" s="45">
        <f>H19+H22+H18</f>
        <v>17044.1</v>
      </c>
      <c r="I17" s="45">
        <f>I19+I22+I18</f>
        <v>19941.6</v>
      </c>
    </row>
    <row r="18" spans="1:9" ht="32.25" customHeight="1">
      <c r="A18" s="21" t="s">
        <v>102</v>
      </c>
      <c r="B18" s="21" t="s">
        <v>103</v>
      </c>
      <c r="C18" s="45">
        <v>0.1</v>
      </c>
      <c r="D18" s="1"/>
      <c r="E18" s="1"/>
      <c r="F18" s="1"/>
      <c r="H18" s="45">
        <v>0.1</v>
      </c>
      <c r="I18" s="45">
        <v>0.1</v>
      </c>
    </row>
    <row r="19" spans="1:9" ht="45">
      <c r="A19" s="21" t="s">
        <v>258</v>
      </c>
      <c r="B19" s="21" t="s">
        <v>246</v>
      </c>
      <c r="C19" s="45">
        <f>C20+C21</f>
        <v>14937.400000000001</v>
      </c>
      <c r="D19" s="1"/>
      <c r="E19" s="7"/>
      <c r="F19" s="7"/>
      <c r="H19" s="45">
        <f>H20+H21</f>
        <v>17043.8</v>
      </c>
      <c r="I19" s="45">
        <f>I20+I21</f>
        <v>19941.2</v>
      </c>
    </row>
    <row r="20" spans="1:9" ht="90.75" customHeight="1">
      <c r="A20" s="21" t="s">
        <v>245</v>
      </c>
      <c r="B20" s="21" t="s">
        <v>247</v>
      </c>
      <c r="C20" s="45">
        <v>14883.7</v>
      </c>
      <c r="D20" s="1"/>
      <c r="E20" s="7"/>
      <c r="F20" s="7"/>
      <c r="H20" s="45">
        <v>16981</v>
      </c>
      <c r="I20" s="45">
        <v>19867.7</v>
      </c>
    </row>
    <row r="21" spans="1:9" ht="75" customHeight="1">
      <c r="A21" s="21" t="s">
        <v>259</v>
      </c>
      <c r="B21" s="21" t="s">
        <v>260</v>
      </c>
      <c r="C21" s="45">
        <v>53.7</v>
      </c>
      <c r="D21" s="1"/>
      <c r="E21" s="7"/>
      <c r="F21" s="7"/>
      <c r="H21" s="45">
        <v>62.8</v>
      </c>
      <c r="I21" s="45">
        <v>73.5</v>
      </c>
    </row>
    <row r="22" spans="1:9" ht="195.75" customHeight="1">
      <c r="A22" s="42" t="s">
        <v>87</v>
      </c>
      <c r="B22" s="41" t="s">
        <v>86</v>
      </c>
      <c r="C22" s="45">
        <v>0.2</v>
      </c>
      <c r="D22" s="1"/>
      <c r="E22" s="7"/>
      <c r="F22" s="7"/>
      <c r="H22" s="45">
        <v>0.2</v>
      </c>
      <c r="I22" s="45">
        <v>0.3</v>
      </c>
    </row>
    <row r="23" spans="1:9" ht="15" customHeight="1">
      <c r="A23" s="21" t="s">
        <v>249</v>
      </c>
      <c r="B23" s="26" t="s">
        <v>250</v>
      </c>
      <c r="C23" s="45">
        <f>C24+C25</f>
        <v>1735.1</v>
      </c>
      <c r="D23" s="1"/>
      <c r="E23" s="7"/>
      <c r="F23" s="7"/>
      <c r="H23" s="45">
        <f>H24+H25</f>
        <v>1874</v>
      </c>
      <c r="I23" s="45">
        <f>I24+I25</f>
        <v>2005.2</v>
      </c>
    </row>
    <row r="24" spans="1:9" ht="21" customHeight="1">
      <c r="A24" s="21" t="s">
        <v>251</v>
      </c>
      <c r="B24" s="21" t="s">
        <v>289</v>
      </c>
      <c r="C24" s="45">
        <v>1716.1</v>
      </c>
      <c r="D24" s="1"/>
      <c r="E24" s="7"/>
      <c r="F24" s="7"/>
      <c r="H24" s="45">
        <v>1853.5</v>
      </c>
      <c r="I24" s="45">
        <v>1983.2</v>
      </c>
    </row>
    <row r="25" spans="1:9" ht="21.75" customHeight="1">
      <c r="A25" s="21" t="s">
        <v>252</v>
      </c>
      <c r="B25" s="21" t="s">
        <v>228</v>
      </c>
      <c r="C25" s="45">
        <v>19</v>
      </c>
      <c r="D25" s="1"/>
      <c r="E25" s="7"/>
      <c r="F25" s="7"/>
      <c r="H25" s="45">
        <v>20.5</v>
      </c>
      <c r="I25" s="45">
        <v>22</v>
      </c>
    </row>
    <row r="26" spans="1:9" ht="21.75" customHeight="1">
      <c r="A26" s="21" t="s">
        <v>261</v>
      </c>
      <c r="B26" s="13" t="s">
        <v>262</v>
      </c>
      <c r="C26" s="45">
        <f>C27</f>
        <v>349.3</v>
      </c>
      <c r="D26" s="1"/>
      <c r="E26" s="7"/>
      <c r="F26" s="7"/>
      <c r="H26" s="45">
        <f>H27</f>
        <v>351.1</v>
      </c>
      <c r="I26" s="45">
        <f>I27</f>
        <v>355.6</v>
      </c>
    </row>
    <row r="27" spans="1:9" ht="15" customHeight="1">
      <c r="A27" s="21" t="s">
        <v>263</v>
      </c>
      <c r="B27" s="21" t="s">
        <v>286</v>
      </c>
      <c r="C27" s="45">
        <f>C28</f>
        <v>349.3</v>
      </c>
      <c r="D27" s="1"/>
      <c r="E27" s="7"/>
      <c r="F27" s="7"/>
      <c r="H27" s="45">
        <f>H28</f>
        <v>351.1</v>
      </c>
      <c r="I27" s="45">
        <f>I28</f>
        <v>355.6</v>
      </c>
    </row>
    <row r="28" spans="1:9" ht="30.75" customHeight="1">
      <c r="A28" s="21" t="s">
        <v>264</v>
      </c>
      <c r="B28" s="21" t="s">
        <v>294</v>
      </c>
      <c r="C28" s="45">
        <v>349.3</v>
      </c>
      <c r="D28" s="1"/>
      <c r="E28" s="7"/>
      <c r="F28" s="7"/>
      <c r="H28" s="45">
        <v>351.1</v>
      </c>
      <c r="I28" s="45">
        <v>355.6</v>
      </c>
    </row>
    <row r="29" spans="1:9" ht="18" customHeight="1">
      <c r="A29" s="21" t="s">
        <v>240</v>
      </c>
      <c r="B29" s="13" t="s">
        <v>239</v>
      </c>
      <c r="C29" s="45">
        <f>C30+C32</f>
        <v>1150.2</v>
      </c>
      <c r="D29" s="1"/>
      <c r="E29" s="7"/>
      <c r="F29" s="7"/>
      <c r="H29" s="45">
        <f>H30+H32</f>
        <v>1155.7</v>
      </c>
      <c r="I29" s="45">
        <f>I30+I32</f>
        <v>1236.6000000000001</v>
      </c>
    </row>
    <row r="30" spans="1:9" ht="35.25" customHeight="1">
      <c r="A30" s="21" t="s">
        <v>254</v>
      </c>
      <c r="B30" s="21" t="s">
        <v>248</v>
      </c>
      <c r="C30" s="45">
        <f>C31</f>
        <v>140.1</v>
      </c>
      <c r="D30" s="1"/>
      <c r="E30" s="7"/>
      <c r="F30" s="7"/>
      <c r="H30" s="45">
        <f>H31</f>
        <v>151.2</v>
      </c>
      <c r="I30" s="45">
        <f>I31</f>
        <v>162</v>
      </c>
    </row>
    <row r="31" spans="1:9" ht="60">
      <c r="A31" s="21" t="s">
        <v>253</v>
      </c>
      <c r="B31" s="21" t="s">
        <v>255</v>
      </c>
      <c r="C31" s="45">
        <v>140.1</v>
      </c>
      <c r="D31" s="1"/>
      <c r="E31" s="7"/>
      <c r="F31" s="7"/>
      <c r="H31" s="45">
        <v>151.2</v>
      </c>
      <c r="I31" s="45">
        <v>162</v>
      </c>
    </row>
    <row r="32" spans="1:9" ht="30" customHeight="1">
      <c r="A32" s="21" t="s">
        <v>256</v>
      </c>
      <c r="B32" s="21" t="s">
        <v>257</v>
      </c>
      <c r="C32" s="45">
        <f>C33+C34</f>
        <v>1010.1</v>
      </c>
      <c r="D32" s="1"/>
      <c r="E32" s="7"/>
      <c r="F32" s="7"/>
      <c r="H32" s="45">
        <f>H33+H34</f>
        <v>1004.5</v>
      </c>
      <c r="I32" s="45">
        <f>I33+I34</f>
        <v>1074.6000000000001</v>
      </c>
    </row>
    <row r="33" spans="1:9" ht="92.25" customHeight="1">
      <c r="A33" s="21" t="s">
        <v>303</v>
      </c>
      <c r="B33" s="21" t="s">
        <v>265</v>
      </c>
      <c r="C33" s="45">
        <v>900.1</v>
      </c>
      <c r="D33" s="1"/>
      <c r="E33" s="7"/>
      <c r="F33" s="7"/>
      <c r="H33" s="45">
        <v>918.1</v>
      </c>
      <c r="I33" s="45">
        <v>982.2</v>
      </c>
    </row>
    <row r="34" spans="1:9" ht="92.25" customHeight="1">
      <c r="A34" s="21" t="s">
        <v>304</v>
      </c>
      <c r="B34" s="21" t="s">
        <v>265</v>
      </c>
      <c r="C34" s="45">
        <v>110</v>
      </c>
      <c r="D34" s="1"/>
      <c r="E34" s="7"/>
      <c r="F34" s="7"/>
      <c r="H34" s="45">
        <v>86.4</v>
      </c>
      <c r="I34" s="45">
        <v>92.4</v>
      </c>
    </row>
    <row r="35" spans="1:9" ht="20.25" customHeight="1">
      <c r="A35" s="21"/>
      <c r="B35" s="13" t="s">
        <v>82</v>
      </c>
      <c r="C35" s="45">
        <f>C36+C44+C46+C52+C56</f>
        <v>7995.2</v>
      </c>
      <c r="D35" s="1"/>
      <c r="E35" s="7"/>
      <c r="F35" s="7"/>
      <c r="H35" s="45">
        <f>H36+H44+H46+H52+H56</f>
        <v>8813.099999999999</v>
      </c>
      <c r="I35" s="45">
        <f>I36+I44+I46+I52+I56</f>
        <v>9604.8</v>
      </c>
    </row>
    <row r="36" spans="1:9" ht="29.25" customHeight="1">
      <c r="A36" s="21" t="s">
        <v>241</v>
      </c>
      <c r="B36" s="24" t="s">
        <v>229</v>
      </c>
      <c r="C36" s="45">
        <f>C37+C39</f>
        <v>1275.8999999999999</v>
      </c>
      <c r="D36" s="6"/>
      <c r="E36" s="7"/>
      <c r="F36" s="7"/>
      <c r="H36" s="45">
        <f>H37+H39</f>
        <v>1275.8999999999999</v>
      </c>
      <c r="I36" s="45">
        <f>I37+I39</f>
        <v>1275.8999999999999</v>
      </c>
    </row>
    <row r="37" spans="1:9" ht="60" customHeight="1">
      <c r="A37" s="17" t="s">
        <v>296</v>
      </c>
      <c r="B37" s="17" t="s">
        <v>39</v>
      </c>
      <c r="C37" s="45">
        <f>C38</f>
        <v>0.1</v>
      </c>
      <c r="D37" s="6"/>
      <c r="E37" s="7"/>
      <c r="F37" s="7"/>
      <c r="H37" s="45">
        <f>H38</f>
        <v>0.1</v>
      </c>
      <c r="I37" s="45">
        <f>I38</f>
        <v>0.1</v>
      </c>
    </row>
    <row r="38" spans="1:9" ht="48" customHeight="1">
      <c r="A38" s="17" t="s">
        <v>112</v>
      </c>
      <c r="B38" s="17" t="s">
        <v>40</v>
      </c>
      <c r="C38" s="45">
        <v>0.1</v>
      </c>
      <c r="D38" s="6"/>
      <c r="E38" s="7"/>
      <c r="F38" s="7"/>
      <c r="H38" s="45">
        <v>0.1</v>
      </c>
      <c r="I38" s="45">
        <v>0.1</v>
      </c>
    </row>
    <row r="39" spans="1:9" ht="75" customHeight="1">
      <c r="A39" s="21" t="s">
        <v>266</v>
      </c>
      <c r="B39" s="21" t="s">
        <v>44</v>
      </c>
      <c r="C39" s="45">
        <f>C40+C42</f>
        <v>1275.8</v>
      </c>
      <c r="D39" s="1"/>
      <c r="E39" s="7"/>
      <c r="F39" s="7"/>
      <c r="H39" s="45">
        <f>H40+H42</f>
        <v>1275.8</v>
      </c>
      <c r="I39" s="45">
        <f>I40+I42</f>
        <v>1275.8</v>
      </c>
    </row>
    <row r="40" spans="1:9" ht="58.5" customHeight="1">
      <c r="A40" s="21" t="s">
        <v>267</v>
      </c>
      <c r="B40" s="21" t="s">
        <v>218</v>
      </c>
      <c r="C40" s="45">
        <f>C41</f>
        <v>1107.2</v>
      </c>
      <c r="D40" s="1"/>
      <c r="E40" s="7"/>
      <c r="F40" s="7"/>
      <c r="H40" s="45">
        <f>H41</f>
        <v>1107.2</v>
      </c>
      <c r="I40" s="45">
        <f>I41</f>
        <v>1107.2</v>
      </c>
    </row>
    <row r="41" spans="1:9" ht="60" customHeight="1">
      <c r="A41" s="21" t="s">
        <v>113</v>
      </c>
      <c r="B41" s="21" t="s">
        <v>217</v>
      </c>
      <c r="C41" s="45">
        <v>1107.2</v>
      </c>
      <c r="D41" s="1"/>
      <c r="E41" s="7"/>
      <c r="F41" s="7"/>
      <c r="H41" s="45">
        <v>1107.2</v>
      </c>
      <c r="I41" s="45">
        <v>1107.2</v>
      </c>
    </row>
    <row r="42" spans="1:9" ht="75" customHeight="1">
      <c r="A42" s="21" t="s">
        <v>268</v>
      </c>
      <c r="B42" s="21" t="s">
        <v>45</v>
      </c>
      <c r="C42" s="45">
        <f>C43</f>
        <v>168.6</v>
      </c>
      <c r="D42" s="1"/>
      <c r="E42" s="7"/>
      <c r="F42" s="7"/>
      <c r="H42" s="45">
        <f>H43</f>
        <v>168.6</v>
      </c>
      <c r="I42" s="45">
        <f>I43</f>
        <v>168.6</v>
      </c>
    </row>
    <row r="43" spans="1:9" ht="64.5" customHeight="1">
      <c r="A43" s="21" t="s">
        <v>114</v>
      </c>
      <c r="B43" s="21" t="s">
        <v>46</v>
      </c>
      <c r="C43" s="45">
        <v>168.6</v>
      </c>
      <c r="D43" s="1"/>
      <c r="E43" s="7"/>
      <c r="F43" s="7"/>
      <c r="H43" s="45">
        <v>168.6</v>
      </c>
      <c r="I43" s="45">
        <v>168.6</v>
      </c>
    </row>
    <row r="44" spans="1:9" ht="17.25" customHeight="1">
      <c r="A44" s="21" t="s">
        <v>236</v>
      </c>
      <c r="B44" s="24" t="s">
        <v>230</v>
      </c>
      <c r="C44" s="45">
        <f>C45</f>
        <v>158.8</v>
      </c>
      <c r="D44" s="1"/>
      <c r="E44" s="7"/>
      <c r="F44" s="7"/>
      <c r="H44" s="45">
        <f>H45</f>
        <v>168.3</v>
      </c>
      <c r="I44" s="45">
        <f>I45</f>
        <v>178.4</v>
      </c>
    </row>
    <row r="45" spans="1:9" ht="18.75">
      <c r="A45" s="21" t="s">
        <v>242</v>
      </c>
      <c r="B45" s="21" t="s">
        <v>225</v>
      </c>
      <c r="C45" s="45">
        <v>158.8</v>
      </c>
      <c r="D45" s="1"/>
      <c r="E45" s="7"/>
      <c r="F45" s="7"/>
      <c r="H45" s="45">
        <v>168.3</v>
      </c>
      <c r="I45" s="45">
        <v>178.4</v>
      </c>
    </row>
    <row r="46" spans="1:9" ht="25.5">
      <c r="A46" s="21" t="s">
        <v>47</v>
      </c>
      <c r="B46" s="24" t="s">
        <v>48</v>
      </c>
      <c r="C46" s="45">
        <f>C47</f>
        <v>5947</v>
      </c>
      <c r="D46" s="1"/>
      <c r="E46" s="7"/>
      <c r="F46" s="7"/>
      <c r="H46" s="45">
        <f>H47</f>
        <v>6720</v>
      </c>
      <c r="I46" s="45">
        <f>I47</f>
        <v>7459</v>
      </c>
    </row>
    <row r="47" spans="1:9" ht="30">
      <c r="A47" s="21" t="s">
        <v>78</v>
      </c>
      <c r="B47" s="21" t="s">
        <v>49</v>
      </c>
      <c r="C47" s="45">
        <f>C48</f>
        <v>5947</v>
      </c>
      <c r="D47" s="1"/>
      <c r="E47" s="7"/>
      <c r="F47" s="7"/>
      <c r="H47" s="45">
        <f>H48</f>
        <v>6720</v>
      </c>
      <c r="I47" s="45">
        <f>I48</f>
        <v>7459</v>
      </c>
    </row>
    <row r="48" spans="1:9" ht="45">
      <c r="A48" s="21" t="s">
        <v>115</v>
      </c>
      <c r="B48" s="21" t="s">
        <v>79</v>
      </c>
      <c r="C48" s="45">
        <f>SUM(C49:C51)</f>
        <v>5947</v>
      </c>
      <c r="D48" s="1"/>
      <c r="E48" s="7"/>
      <c r="F48" s="7"/>
      <c r="H48" s="45">
        <f>SUM(H49:H51)</f>
        <v>6720</v>
      </c>
      <c r="I48" s="45">
        <f>SUM(I49:I51)</f>
        <v>7459</v>
      </c>
    </row>
    <row r="49" spans="1:9" ht="45">
      <c r="A49" s="21" t="s">
        <v>116</v>
      </c>
      <c r="B49" s="21" t="s">
        <v>79</v>
      </c>
      <c r="C49" s="45">
        <v>1570</v>
      </c>
      <c r="D49" s="1"/>
      <c r="E49" s="7"/>
      <c r="F49" s="7"/>
      <c r="H49" s="45">
        <v>2000</v>
      </c>
      <c r="I49" s="45">
        <v>2000</v>
      </c>
    </row>
    <row r="50" spans="1:9" ht="45">
      <c r="A50" s="21" t="s">
        <v>117</v>
      </c>
      <c r="B50" s="21" t="s">
        <v>79</v>
      </c>
      <c r="C50" s="45">
        <v>582</v>
      </c>
      <c r="D50" s="1"/>
      <c r="E50" s="7"/>
      <c r="F50" s="7"/>
      <c r="H50" s="45">
        <v>593</v>
      </c>
      <c r="I50" s="45">
        <v>604</v>
      </c>
    </row>
    <row r="51" spans="1:9" ht="45">
      <c r="A51" s="21" t="s">
        <v>118</v>
      </c>
      <c r="B51" s="21" t="s">
        <v>79</v>
      </c>
      <c r="C51" s="45">
        <v>3795</v>
      </c>
      <c r="D51" s="1"/>
      <c r="E51" s="7"/>
      <c r="F51" s="7"/>
      <c r="H51" s="45">
        <v>4127</v>
      </c>
      <c r="I51" s="45">
        <v>4855</v>
      </c>
    </row>
    <row r="52" spans="1:9" ht="32.25" customHeight="1">
      <c r="A52" s="25" t="s">
        <v>283</v>
      </c>
      <c r="B52" s="27" t="s">
        <v>284</v>
      </c>
      <c r="C52" s="45">
        <f>C53</f>
        <v>19.5</v>
      </c>
      <c r="D52" s="1"/>
      <c r="E52" s="7"/>
      <c r="F52" s="7"/>
      <c r="H52" s="45">
        <f aca="true" t="shared" si="0" ref="H52:I54">H53</f>
        <v>7.4</v>
      </c>
      <c r="I52" s="45">
        <f t="shared" si="0"/>
        <v>5</v>
      </c>
    </row>
    <row r="53" spans="1:9" ht="47.25" customHeight="1">
      <c r="A53" s="33" t="s">
        <v>97</v>
      </c>
      <c r="B53" s="33" t="s">
        <v>92</v>
      </c>
      <c r="C53" s="49">
        <f>C54</f>
        <v>19.5</v>
      </c>
      <c r="D53" s="1"/>
      <c r="E53" s="7"/>
      <c r="F53" s="7"/>
      <c r="H53" s="49">
        <f t="shared" si="0"/>
        <v>7.4</v>
      </c>
      <c r="I53" s="49">
        <f t="shared" si="0"/>
        <v>5</v>
      </c>
    </row>
    <row r="54" spans="1:9" ht="30" customHeight="1">
      <c r="A54" s="33" t="s">
        <v>96</v>
      </c>
      <c r="B54" s="33" t="s">
        <v>50</v>
      </c>
      <c r="C54" s="49">
        <f>C55</f>
        <v>19.5</v>
      </c>
      <c r="D54" s="1"/>
      <c r="E54" s="7"/>
      <c r="F54" s="7"/>
      <c r="H54" s="49">
        <f t="shared" si="0"/>
        <v>7.4</v>
      </c>
      <c r="I54" s="49">
        <f t="shared" si="0"/>
        <v>5</v>
      </c>
    </row>
    <row r="55" spans="1:9" ht="46.5" customHeight="1">
      <c r="A55" s="33" t="s">
        <v>119</v>
      </c>
      <c r="B55" s="33" t="s">
        <v>51</v>
      </c>
      <c r="C55" s="49">
        <v>19.5</v>
      </c>
      <c r="D55" s="1"/>
      <c r="E55" s="7"/>
      <c r="F55" s="7"/>
      <c r="H55" s="49">
        <v>7.4</v>
      </c>
      <c r="I55" s="49">
        <v>5</v>
      </c>
    </row>
    <row r="56" spans="1:9" ht="18" customHeight="1">
      <c r="A56" s="29" t="s">
        <v>238</v>
      </c>
      <c r="B56" s="30" t="s">
        <v>237</v>
      </c>
      <c r="C56" s="49">
        <f>C57+C60+C61+C62+C67+C69</f>
        <v>594</v>
      </c>
      <c r="D56" s="1"/>
      <c r="E56" s="7"/>
      <c r="F56" s="7"/>
      <c r="H56" s="49">
        <f>H57+H60+H61+H62+H67+H69</f>
        <v>641.5</v>
      </c>
      <c r="I56" s="49">
        <f>I57+I60+I61+I62+I67+I69</f>
        <v>686.5</v>
      </c>
    </row>
    <row r="57" spans="1:9" ht="30.75" customHeight="1">
      <c r="A57" s="25" t="s">
        <v>288</v>
      </c>
      <c r="B57" s="25" t="s">
        <v>287</v>
      </c>
      <c r="C57" s="45">
        <f>C59+C58</f>
        <v>2</v>
      </c>
      <c r="D57" s="8"/>
      <c r="E57" s="7"/>
      <c r="F57" s="7"/>
      <c r="H57" s="45">
        <f>H59+H58</f>
        <v>2</v>
      </c>
      <c r="I57" s="45">
        <f>I59+I58</f>
        <v>2</v>
      </c>
    </row>
    <row r="58" spans="1:9" ht="59.25" customHeight="1">
      <c r="A58" s="17" t="s">
        <v>298</v>
      </c>
      <c r="B58" s="17" t="s">
        <v>297</v>
      </c>
      <c r="C58" s="45">
        <v>1</v>
      </c>
      <c r="D58" s="8"/>
      <c r="E58" s="7"/>
      <c r="F58" s="7"/>
      <c r="H58" s="45">
        <v>1</v>
      </c>
      <c r="I58" s="45">
        <v>1</v>
      </c>
    </row>
    <row r="59" spans="1:9" ht="44.25" customHeight="1">
      <c r="A59" s="28" t="s">
        <v>274</v>
      </c>
      <c r="B59" s="28" t="s">
        <v>273</v>
      </c>
      <c r="C59" s="48">
        <v>1</v>
      </c>
      <c r="D59" s="8"/>
      <c r="E59" s="7"/>
      <c r="F59" s="7"/>
      <c r="H59" s="48">
        <v>1</v>
      </c>
      <c r="I59" s="48">
        <v>1</v>
      </c>
    </row>
    <row r="60" spans="1:9" ht="48" customHeight="1">
      <c r="A60" s="25" t="s">
        <v>292</v>
      </c>
      <c r="B60" s="25" t="s">
        <v>291</v>
      </c>
      <c r="C60" s="45">
        <v>4</v>
      </c>
      <c r="D60" s="8"/>
      <c r="E60" s="7"/>
      <c r="F60" s="7"/>
      <c r="H60" s="45">
        <v>4.5</v>
      </c>
      <c r="I60" s="45">
        <v>5</v>
      </c>
    </row>
    <row r="61" spans="1:9" ht="49.5" customHeight="1">
      <c r="A61" s="25" t="s">
        <v>301</v>
      </c>
      <c r="B61" s="25" t="s">
        <v>269</v>
      </c>
      <c r="C61" s="45">
        <v>3</v>
      </c>
      <c r="D61" s="8"/>
      <c r="E61" s="7"/>
      <c r="F61" s="7"/>
      <c r="H61" s="45">
        <v>3</v>
      </c>
      <c r="I61" s="45">
        <v>3</v>
      </c>
    </row>
    <row r="62" spans="1:9" ht="78.75" customHeight="1">
      <c r="A62" s="25" t="s">
        <v>275</v>
      </c>
      <c r="B62" s="25" t="s">
        <v>270</v>
      </c>
      <c r="C62" s="45">
        <f>C64+C65+C66+C63</f>
        <v>65</v>
      </c>
      <c r="D62" s="1"/>
      <c r="E62" s="7"/>
      <c r="F62" s="7"/>
      <c r="H62" s="45">
        <f>H64+H65+H66+H63</f>
        <v>70</v>
      </c>
      <c r="I62" s="45">
        <f>I64+I65+I66+I63</f>
        <v>75.5</v>
      </c>
    </row>
    <row r="63" spans="1:9" ht="30" customHeight="1">
      <c r="A63" s="25" t="s">
        <v>100</v>
      </c>
      <c r="B63" s="25" t="s">
        <v>101</v>
      </c>
      <c r="C63" s="45">
        <v>10</v>
      </c>
      <c r="D63" s="1"/>
      <c r="E63" s="7"/>
      <c r="F63" s="7"/>
      <c r="H63" s="45">
        <v>11</v>
      </c>
      <c r="I63" s="45">
        <v>12</v>
      </c>
    </row>
    <row r="64" spans="1:9" ht="33" customHeight="1">
      <c r="A64" s="25" t="s">
        <v>135</v>
      </c>
      <c r="B64" s="25" t="s">
        <v>271</v>
      </c>
      <c r="C64" s="45">
        <v>40</v>
      </c>
      <c r="D64" s="1"/>
      <c r="E64" s="7"/>
      <c r="F64" s="7"/>
      <c r="H64" s="45">
        <v>43</v>
      </c>
      <c r="I64" s="45">
        <v>46</v>
      </c>
    </row>
    <row r="65" spans="1:9" ht="31.5" customHeight="1">
      <c r="A65" s="28" t="s">
        <v>136</v>
      </c>
      <c r="B65" s="31" t="s">
        <v>290</v>
      </c>
      <c r="C65" s="45">
        <v>15</v>
      </c>
      <c r="D65" s="1"/>
      <c r="E65" s="7"/>
      <c r="F65" s="7"/>
      <c r="H65" s="45">
        <v>16</v>
      </c>
      <c r="I65" s="45">
        <v>17.5</v>
      </c>
    </row>
    <row r="66" spans="1:9" ht="19.5" customHeight="1" hidden="1">
      <c r="A66" s="17" t="s">
        <v>300</v>
      </c>
      <c r="B66" s="17" t="s">
        <v>299</v>
      </c>
      <c r="C66" s="45">
        <v>0</v>
      </c>
      <c r="D66" s="1"/>
      <c r="E66" s="7"/>
      <c r="F66" s="7"/>
      <c r="H66" s="45">
        <v>0</v>
      </c>
      <c r="I66" s="45">
        <v>0</v>
      </c>
    </row>
    <row r="67" spans="1:9" ht="32.25" customHeight="1">
      <c r="A67" s="17" t="s">
        <v>111</v>
      </c>
      <c r="B67" s="17" t="s">
        <v>302</v>
      </c>
      <c r="C67" s="45">
        <f>C68</f>
        <v>360</v>
      </c>
      <c r="D67" s="1"/>
      <c r="E67" s="7"/>
      <c r="F67" s="7"/>
      <c r="H67" s="45">
        <f>H68</f>
        <v>389</v>
      </c>
      <c r="I67" s="45">
        <f>I68</f>
        <v>416</v>
      </c>
    </row>
    <row r="68" spans="1:9" ht="33.75" customHeight="1">
      <c r="A68" s="25" t="s">
        <v>276</v>
      </c>
      <c r="B68" s="25" t="s">
        <v>272</v>
      </c>
      <c r="C68" s="45">
        <v>360</v>
      </c>
      <c r="D68" s="1"/>
      <c r="E68" s="7"/>
      <c r="F68" s="7"/>
      <c r="H68" s="45">
        <v>389</v>
      </c>
      <c r="I68" s="45">
        <v>416</v>
      </c>
    </row>
    <row r="69" spans="1:9" ht="33.75" customHeight="1">
      <c r="A69" s="25" t="s">
        <v>280</v>
      </c>
      <c r="B69" s="25" t="s">
        <v>281</v>
      </c>
      <c r="C69" s="45">
        <f>C70+C71+C72</f>
        <v>160</v>
      </c>
      <c r="D69" s="1"/>
      <c r="E69" s="7"/>
      <c r="F69" s="7"/>
      <c r="H69" s="45">
        <f>H70+H71+H72</f>
        <v>173</v>
      </c>
      <c r="I69" s="45">
        <f>I70+I71+I72</f>
        <v>185</v>
      </c>
    </row>
    <row r="70" spans="1:9" ht="45">
      <c r="A70" s="25" t="s">
        <v>143</v>
      </c>
      <c r="B70" s="25" t="s">
        <v>282</v>
      </c>
      <c r="C70" s="45">
        <v>85</v>
      </c>
      <c r="D70" s="1"/>
      <c r="E70" s="7"/>
      <c r="F70" s="7"/>
      <c r="H70" s="45">
        <v>90</v>
      </c>
      <c r="I70" s="45">
        <v>95</v>
      </c>
    </row>
    <row r="71" spans="1:9" ht="45">
      <c r="A71" s="25" t="s">
        <v>142</v>
      </c>
      <c r="B71" s="25" t="s">
        <v>282</v>
      </c>
      <c r="C71" s="45">
        <v>55</v>
      </c>
      <c r="D71" s="1"/>
      <c r="E71" s="7"/>
      <c r="F71" s="7"/>
      <c r="H71" s="45">
        <v>60</v>
      </c>
      <c r="I71" s="45">
        <v>65</v>
      </c>
    </row>
    <row r="72" spans="1:9" ht="45">
      <c r="A72" s="25" t="s">
        <v>141</v>
      </c>
      <c r="B72" s="25" t="s">
        <v>282</v>
      </c>
      <c r="C72" s="45">
        <v>20</v>
      </c>
      <c r="D72" s="1"/>
      <c r="E72" s="7"/>
      <c r="F72" s="7"/>
      <c r="H72" s="45">
        <v>23</v>
      </c>
      <c r="I72" s="45">
        <v>25</v>
      </c>
    </row>
    <row r="73" spans="1:9" ht="18.75" customHeight="1">
      <c r="A73" s="17" t="s">
        <v>293</v>
      </c>
      <c r="B73" s="32" t="s">
        <v>277</v>
      </c>
      <c r="C73" s="46">
        <f>C74</f>
        <v>87483.2</v>
      </c>
      <c r="D73" s="1"/>
      <c r="E73" s="7"/>
      <c r="F73" s="7"/>
      <c r="H73" s="46">
        <f>H74</f>
        <v>89816.6</v>
      </c>
      <c r="I73" s="46">
        <f>I74</f>
        <v>94268</v>
      </c>
    </row>
    <row r="74" spans="1:9" ht="45.75" customHeight="1">
      <c r="A74" s="21" t="s">
        <v>219</v>
      </c>
      <c r="B74" s="13" t="s">
        <v>278</v>
      </c>
      <c r="C74" s="45">
        <f>C75+C78+C96</f>
        <v>87483.2</v>
      </c>
      <c r="D74" s="1"/>
      <c r="E74" s="7"/>
      <c r="F74" s="7"/>
      <c r="H74" s="45">
        <f>H75+H78+H96</f>
        <v>89816.6</v>
      </c>
      <c r="I74" s="45">
        <f>I75+I78+I96</f>
        <v>94268</v>
      </c>
    </row>
    <row r="75" spans="1:9" ht="28.5" customHeight="1">
      <c r="A75" s="14" t="s">
        <v>285</v>
      </c>
      <c r="B75" s="15" t="s">
        <v>220</v>
      </c>
      <c r="C75" s="45">
        <f>C76</f>
        <v>17340</v>
      </c>
      <c r="D75" s="1"/>
      <c r="E75" s="7"/>
      <c r="F75" s="7"/>
      <c r="H75" s="45">
        <f>H76</f>
        <v>18204</v>
      </c>
      <c r="I75" s="45">
        <f>I76</f>
        <v>18988</v>
      </c>
    </row>
    <row r="76" spans="1:9" ht="16.5" customHeight="1">
      <c r="A76" s="14" t="s">
        <v>295</v>
      </c>
      <c r="B76" s="16" t="s">
        <v>221</v>
      </c>
      <c r="C76" s="45">
        <f>C77</f>
        <v>17340</v>
      </c>
      <c r="D76" s="1"/>
      <c r="E76" s="7"/>
      <c r="F76" s="7"/>
      <c r="H76" s="45">
        <f>H77</f>
        <v>18204</v>
      </c>
      <c r="I76" s="45">
        <f>I77</f>
        <v>18988</v>
      </c>
    </row>
    <row r="77" spans="1:9" ht="30.75">
      <c r="A77" s="14" t="s">
        <v>306</v>
      </c>
      <c r="B77" s="16" t="s">
        <v>305</v>
      </c>
      <c r="C77" s="45">
        <v>17340</v>
      </c>
      <c r="D77" s="1"/>
      <c r="E77" s="7"/>
      <c r="F77" s="7"/>
      <c r="H77" s="45">
        <v>18204</v>
      </c>
      <c r="I77" s="45">
        <v>18988</v>
      </c>
    </row>
    <row r="78" spans="1:9" ht="29.25" customHeight="1">
      <c r="A78" s="22" t="s">
        <v>279</v>
      </c>
      <c r="B78" s="12" t="s">
        <v>52</v>
      </c>
      <c r="C78" s="45">
        <f>C79+C81+C83+C85</f>
        <v>26300.6</v>
      </c>
      <c r="D78" s="6"/>
      <c r="E78" s="7"/>
      <c r="F78" s="7"/>
      <c r="H78" s="45">
        <f>H79+H81+H83+H85</f>
        <v>24757.1</v>
      </c>
      <c r="I78" s="45">
        <f>I79+I81+I83+I85</f>
        <v>25787.9</v>
      </c>
    </row>
    <row r="79" spans="1:9" ht="31.5" customHeight="1">
      <c r="A79" s="22" t="s">
        <v>108</v>
      </c>
      <c r="B79" s="17" t="s">
        <v>109</v>
      </c>
      <c r="C79" s="45">
        <f>C80</f>
        <v>105</v>
      </c>
      <c r="D79" s="6"/>
      <c r="E79" s="7"/>
      <c r="F79" s="7"/>
      <c r="H79" s="45">
        <f>H80</f>
        <v>0</v>
      </c>
      <c r="I79" s="45">
        <f>I80</f>
        <v>0</v>
      </c>
    </row>
    <row r="80" spans="1:9" ht="47.25" customHeight="1">
      <c r="A80" s="22" t="s">
        <v>107</v>
      </c>
      <c r="B80" s="17" t="s">
        <v>110</v>
      </c>
      <c r="C80" s="45">
        <v>105</v>
      </c>
      <c r="D80" s="6"/>
      <c r="E80" s="7"/>
      <c r="F80" s="7"/>
      <c r="H80" s="45">
        <v>0</v>
      </c>
      <c r="I80" s="45">
        <v>0</v>
      </c>
    </row>
    <row r="81" spans="1:9" ht="48" customHeight="1">
      <c r="A81" s="22" t="s">
        <v>99</v>
      </c>
      <c r="B81" s="17" t="s">
        <v>98</v>
      </c>
      <c r="C81" s="45">
        <f>C82</f>
        <v>79</v>
      </c>
      <c r="D81" s="6"/>
      <c r="E81" s="7"/>
      <c r="F81" s="7"/>
      <c r="H81" s="45">
        <f>H82</f>
        <v>180</v>
      </c>
      <c r="I81" s="45">
        <f>I82</f>
        <v>0</v>
      </c>
    </row>
    <row r="82" spans="1:9" ht="31.5" customHeight="1">
      <c r="A82" s="22" t="s">
        <v>33</v>
      </c>
      <c r="B82" s="17" t="s">
        <v>32</v>
      </c>
      <c r="C82" s="45">
        <v>79</v>
      </c>
      <c r="D82" s="6"/>
      <c r="E82" s="7"/>
      <c r="F82" s="7"/>
      <c r="H82" s="45">
        <v>180</v>
      </c>
      <c r="I82" s="45">
        <v>0</v>
      </c>
    </row>
    <row r="83" spans="1:9" ht="31.5" customHeight="1">
      <c r="A83" s="17" t="s">
        <v>53</v>
      </c>
      <c r="B83" s="17" t="s">
        <v>38</v>
      </c>
      <c r="C83" s="47">
        <f>C84</f>
        <v>340</v>
      </c>
      <c r="D83" s="6"/>
      <c r="E83" s="7"/>
      <c r="F83" s="7"/>
      <c r="H83" s="47">
        <f>H84</f>
        <v>0</v>
      </c>
      <c r="I83" s="47">
        <f>I84</f>
        <v>0</v>
      </c>
    </row>
    <row r="84" spans="1:9" ht="31.5" customHeight="1">
      <c r="A84" s="17" t="s">
        <v>37</v>
      </c>
      <c r="B84" s="17" t="s">
        <v>38</v>
      </c>
      <c r="C84" s="47">
        <v>340</v>
      </c>
      <c r="D84" s="6"/>
      <c r="E84" s="7"/>
      <c r="F84" s="7"/>
      <c r="H84" s="47">
        <v>0</v>
      </c>
      <c r="I84" s="47">
        <v>0</v>
      </c>
    </row>
    <row r="85" spans="1:9" ht="16.5" customHeight="1">
      <c r="A85" s="35" t="s">
        <v>55</v>
      </c>
      <c r="B85" s="17" t="s">
        <v>56</v>
      </c>
      <c r="C85" s="50">
        <f>C86</f>
        <v>25776.6</v>
      </c>
      <c r="D85" s="6"/>
      <c r="E85" s="7"/>
      <c r="F85" s="7"/>
      <c r="H85" s="50">
        <f>H86</f>
        <v>24577.1</v>
      </c>
      <c r="I85" s="50">
        <f>I86</f>
        <v>25787.9</v>
      </c>
    </row>
    <row r="86" spans="1:9" ht="19.5" customHeight="1">
      <c r="A86" s="35" t="s">
        <v>54</v>
      </c>
      <c r="B86" s="17" t="s">
        <v>57</v>
      </c>
      <c r="C86" s="50">
        <f>SUM(C87:C92)</f>
        <v>25776.6</v>
      </c>
      <c r="D86" s="6"/>
      <c r="E86" s="7"/>
      <c r="F86" s="7"/>
      <c r="H86" s="50">
        <f>SUM(H87:H92)</f>
        <v>24577.1</v>
      </c>
      <c r="I86" s="50">
        <f>SUM(I87:I92)</f>
        <v>25787.9</v>
      </c>
    </row>
    <row r="87" spans="1:9" ht="46.5" customHeight="1">
      <c r="A87" s="17" t="s">
        <v>144</v>
      </c>
      <c r="B87" s="17" t="s">
        <v>35</v>
      </c>
      <c r="C87" s="47">
        <v>300</v>
      </c>
      <c r="D87" s="6"/>
      <c r="E87" s="7"/>
      <c r="F87" s="7"/>
      <c r="H87" s="47">
        <v>0</v>
      </c>
      <c r="I87" s="47">
        <v>0</v>
      </c>
    </row>
    <row r="88" spans="1:9" ht="60.75" customHeight="1">
      <c r="A88" s="17" t="s">
        <v>144</v>
      </c>
      <c r="B88" s="17" t="s">
        <v>106</v>
      </c>
      <c r="C88" s="47">
        <v>55.7</v>
      </c>
      <c r="D88" s="6"/>
      <c r="E88" s="7"/>
      <c r="F88" s="7"/>
      <c r="H88" s="47">
        <v>0</v>
      </c>
      <c r="I88" s="47">
        <v>0</v>
      </c>
    </row>
    <row r="89" spans="1:9" ht="78" customHeight="1">
      <c r="A89" s="35" t="s">
        <v>145</v>
      </c>
      <c r="B89" s="52" t="s">
        <v>120</v>
      </c>
      <c r="C89" s="50">
        <v>726</v>
      </c>
      <c r="D89" s="6"/>
      <c r="E89" s="7"/>
      <c r="F89" s="7"/>
      <c r="H89" s="50">
        <v>0</v>
      </c>
      <c r="I89" s="50">
        <v>0</v>
      </c>
    </row>
    <row r="90" spans="1:9" ht="47.25" customHeight="1">
      <c r="A90" s="17" t="s">
        <v>128</v>
      </c>
      <c r="B90" s="16" t="s">
        <v>125</v>
      </c>
      <c r="C90" s="47">
        <v>1742</v>
      </c>
      <c r="D90" s="6"/>
      <c r="E90" s="7"/>
      <c r="F90" s="7"/>
      <c r="H90" s="47">
        <v>1742</v>
      </c>
      <c r="I90" s="47">
        <v>1742</v>
      </c>
    </row>
    <row r="91" spans="1:9" ht="46.5" customHeight="1">
      <c r="A91" s="28" t="s">
        <v>146</v>
      </c>
      <c r="B91" s="25" t="s">
        <v>34</v>
      </c>
      <c r="C91" s="48">
        <v>1967.9</v>
      </c>
      <c r="D91" s="6"/>
      <c r="E91" s="7"/>
      <c r="F91" s="7"/>
      <c r="H91" s="48">
        <v>2066.1</v>
      </c>
      <c r="I91" s="48">
        <v>2151.9</v>
      </c>
    </row>
    <row r="92" spans="1:9" ht="46.5" customHeight="1">
      <c r="A92" s="17" t="s">
        <v>55</v>
      </c>
      <c r="B92" s="17" t="s">
        <v>36</v>
      </c>
      <c r="C92" s="47">
        <f>SUM(C93:C95)</f>
        <v>20985</v>
      </c>
      <c r="D92" s="6"/>
      <c r="E92" s="7"/>
      <c r="F92" s="7"/>
      <c r="H92" s="47">
        <f>SUM(H93:H95)</f>
        <v>20769</v>
      </c>
      <c r="I92" s="47">
        <f>SUM(I93:I95)</f>
        <v>21894</v>
      </c>
    </row>
    <row r="93" spans="1:9" ht="46.5" customHeight="1">
      <c r="A93" s="17" t="s">
        <v>128</v>
      </c>
      <c r="B93" s="17" t="s">
        <v>36</v>
      </c>
      <c r="C93" s="47">
        <v>7837</v>
      </c>
      <c r="D93" s="37"/>
      <c r="E93" s="38"/>
      <c r="F93" s="38"/>
      <c r="H93" s="47">
        <v>7819</v>
      </c>
      <c r="I93" s="47">
        <v>8244</v>
      </c>
    </row>
    <row r="94" spans="1:9" ht="46.5" customHeight="1">
      <c r="A94" s="17" t="s">
        <v>94</v>
      </c>
      <c r="B94" s="17" t="s">
        <v>36</v>
      </c>
      <c r="C94" s="47">
        <v>4048</v>
      </c>
      <c r="D94" s="37"/>
      <c r="E94" s="38"/>
      <c r="F94" s="38"/>
      <c r="H94" s="47">
        <v>3900</v>
      </c>
      <c r="I94" s="47">
        <v>4110</v>
      </c>
    </row>
    <row r="95" spans="1:9" ht="46.5" customHeight="1">
      <c r="A95" s="17" t="s">
        <v>95</v>
      </c>
      <c r="B95" s="17" t="s">
        <v>36</v>
      </c>
      <c r="C95" s="47">
        <v>9100</v>
      </c>
      <c r="D95" s="37"/>
      <c r="E95" s="38"/>
      <c r="F95" s="38"/>
      <c r="H95" s="47">
        <v>9050</v>
      </c>
      <c r="I95" s="47">
        <v>9540</v>
      </c>
    </row>
    <row r="96" spans="1:9" ht="33" customHeight="1">
      <c r="A96" s="21" t="s">
        <v>58</v>
      </c>
      <c r="B96" s="34" t="s">
        <v>59</v>
      </c>
      <c r="C96" s="45">
        <f>C97+C99+C101+C103+C116+C118+C120+C122+C124+C126+C128</f>
        <v>43842.6</v>
      </c>
      <c r="H96" s="45">
        <f>H97+H99+H101+H103+H116+H118+H120+H122+H124+H126+H128</f>
        <v>46855.5</v>
      </c>
      <c r="I96" s="45">
        <f>I97+I99+I101+I103+I116+I118+I120+I122+I124+I126+I128</f>
        <v>49492.09999999999</v>
      </c>
    </row>
    <row r="97" spans="1:9" ht="33" customHeight="1">
      <c r="A97" s="11" t="s">
        <v>60</v>
      </c>
      <c r="B97" s="17" t="s">
        <v>61</v>
      </c>
      <c r="C97" s="45">
        <f>C98</f>
        <v>286</v>
      </c>
      <c r="H97" s="45">
        <f>H98</f>
        <v>311.3</v>
      </c>
      <c r="I97" s="45">
        <f>I98</f>
        <v>333.7</v>
      </c>
    </row>
    <row r="98" spans="1:9" ht="43.5" customHeight="1">
      <c r="A98" s="11" t="s">
        <v>308</v>
      </c>
      <c r="B98" s="17" t="s">
        <v>307</v>
      </c>
      <c r="C98" s="45">
        <v>286</v>
      </c>
      <c r="H98" s="45">
        <v>311.3</v>
      </c>
      <c r="I98" s="45">
        <v>333.7</v>
      </c>
    </row>
    <row r="99" spans="1:9" ht="30">
      <c r="A99" s="36" t="s">
        <v>62</v>
      </c>
      <c r="B99" s="17" t="s">
        <v>63</v>
      </c>
      <c r="C99" s="45">
        <f>C100</f>
        <v>998</v>
      </c>
      <c r="H99" s="45">
        <f>H100</f>
        <v>998</v>
      </c>
      <c r="I99" s="45">
        <f>I100</f>
        <v>998</v>
      </c>
    </row>
    <row r="100" spans="1:9" ht="30">
      <c r="A100" s="36" t="s">
        <v>310</v>
      </c>
      <c r="B100" s="17" t="s">
        <v>309</v>
      </c>
      <c r="C100" s="45">
        <v>998</v>
      </c>
      <c r="H100" s="45">
        <v>998</v>
      </c>
      <c r="I100" s="45">
        <v>998</v>
      </c>
    </row>
    <row r="101" spans="1:9" ht="45">
      <c r="A101" s="36" t="s">
        <v>64</v>
      </c>
      <c r="B101" s="17" t="s">
        <v>71</v>
      </c>
      <c r="C101" s="45">
        <f>C102</f>
        <v>1054</v>
      </c>
      <c r="H101" s="45">
        <f>H102</f>
        <v>1241</v>
      </c>
      <c r="I101" s="45">
        <f>I102</f>
        <v>1464</v>
      </c>
    </row>
    <row r="102" spans="1:9" ht="45">
      <c r="A102" s="36" t="s">
        <v>312</v>
      </c>
      <c r="B102" s="17" t="s">
        <v>311</v>
      </c>
      <c r="C102" s="45">
        <v>1054</v>
      </c>
      <c r="H102" s="45">
        <v>1241</v>
      </c>
      <c r="I102" s="45">
        <v>1464</v>
      </c>
    </row>
    <row r="103" spans="1:9" ht="30">
      <c r="A103" s="22" t="s">
        <v>72</v>
      </c>
      <c r="B103" s="17" t="s">
        <v>73</v>
      </c>
      <c r="C103" s="45">
        <f>SUM(C104:C115)</f>
        <v>34117</v>
      </c>
      <c r="H103" s="45">
        <f>SUM(H104:H115)</f>
        <v>35952</v>
      </c>
      <c r="I103" s="45">
        <f>SUM(I104:I115)</f>
        <v>37728</v>
      </c>
    </row>
    <row r="104" spans="1:9" ht="30">
      <c r="A104" s="22" t="s">
        <v>147</v>
      </c>
      <c r="B104" s="17" t="s">
        <v>315</v>
      </c>
      <c r="C104" s="45">
        <v>27064</v>
      </c>
      <c r="H104" s="45">
        <v>27369</v>
      </c>
      <c r="I104" s="45">
        <v>26858</v>
      </c>
    </row>
    <row r="105" spans="1:9" ht="96" customHeight="1">
      <c r="A105" s="22" t="s">
        <v>148</v>
      </c>
      <c r="B105" s="17" t="s">
        <v>316</v>
      </c>
      <c r="C105" s="45">
        <v>182</v>
      </c>
      <c r="H105" s="45">
        <v>184</v>
      </c>
      <c r="I105" s="45">
        <v>186</v>
      </c>
    </row>
    <row r="106" spans="1:9" ht="90">
      <c r="A106" s="22" t="s">
        <v>149</v>
      </c>
      <c r="B106" s="17" t="s">
        <v>23</v>
      </c>
      <c r="C106" s="45">
        <v>106</v>
      </c>
      <c r="H106" s="45">
        <v>115</v>
      </c>
      <c r="I106" s="45">
        <v>123</v>
      </c>
    </row>
    <row r="107" spans="1:9" ht="45">
      <c r="A107" s="22" t="s">
        <v>149</v>
      </c>
      <c r="B107" s="17" t="s">
        <v>24</v>
      </c>
      <c r="C107" s="45">
        <v>2863</v>
      </c>
      <c r="H107" s="45">
        <v>4045</v>
      </c>
      <c r="I107" s="45">
        <v>5935</v>
      </c>
    </row>
    <row r="108" spans="1:9" ht="76.5" customHeight="1">
      <c r="A108" s="22" t="s">
        <v>150</v>
      </c>
      <c r="B108" s="17" t="s">
        <v>25</v>
      </c>
      <c r="C108" s="45">
        <v>487</v>
      </c>
      <c r="H108" s="45">
        <v>522</v>
      </c>
      <c r="I108" s="45">
        <v>557</v>
      </c>
    </row>
    <row r="109" spans="1:9" ht="59.25" customHeight="1">
      <c r="A109" s="22" t="s">
        <v>150</v>
      </c>
      <c r="B109" s="17" t="s">
        <v>26</v>
      </c>
      <c r="C109" s="45">
        <v>304</v>
      </c>
      <c r="H109" s="45">
        <v>326</v>
      </c>
      <c r="I109" s="45">
        <v>348</v>
      </c>
    </row>
    <row r="110" spans="1:9" ht="165.75" customHeight="1">
      <c r="A110" s="22" t="s">
        <v>151</v>
      </c>
      <c r="B110" s="17" t="s">
        <v>85</v>
      </c>
      <c r="C110" s="45">
        <v>384</v>
      </c>
      <c r="H110" s="45">
        <v>410</v>
      </c>
      <c r="I110" s="45">
        <v>440</v>
      </c>
    </row>
    <row r="111" spans="1:9" ht="165.75" customHeight="1">
      <c r="A111" s="22" t="s">
        <v>152</v>
      </c>
      <c r="B111" s="17" t="s">
        <v>85</v>
      </c>
      <c r="C111" s="45">
        <v>274</v>
      </c>
      <c r="H111" s="45">
        <v>294</v>
      </c>
      <c r="I111" s="45">
        <v>311</v>
      </c>
    </row>
    <row r="112" spans="1:9" ht="105">
      <c r="A112" s="22" t="s">
        <v>153</v>
      </c>
      <c r="B112" s="17" t="s">
        <v>313</v>
      </c>
      <c r="C112" s="45">
        <v>31</v>
      </c>
      <c r="H112" s="45">
        <v>36</v>
      </c>
      <c r="I112" s="45">
        <v>48</v>
      </c>
    </row>
    <row r="113" spans="1:9" ht="105">
      <c r="A113" s="22" t="s">
        <v>154</v>
      </c>
      <c r="B113" s="17" t="s">
        <v>313</v>
      </c>
      <c r="C113" s="45">
        <v>1260</v>
      </c>
      <c r="H113" s="45">
        <v>1500</v>
      </c>
      <c r="I113" s="45">
        <v>1780</v>
      </c>
    </row>
    <row r="114" spans="1:9" ht="45">
      <c r="A114" s="40" t="s">
        <v>155</v>
      </c>
      <c r="B114" s="35" t="s">
        <v>314</v>
      </c>
      <c r="C114" s="48">
        <v>980</v>
      </c>
      <c r="H114" s="48">
        <v>967</v>
      </c>
      <c r="I114" s="48">
        <v>956</v>
      </c>
    </row>
    <row r="115" spans="1:9" ht="45">
      <c r="A115" s="22" t="s">
        <v>147</v>
      </c>
      <c r="B115" s="17" t="s">
        <v>27</v>
      </c>
      <c r="C115" s="45">
        <v>182</v>
      </c>
      <c r="H115" s="45">
        <v>184</v>
      </c>
      <c r="I115" s="45">
        <v>186</v>
      </c>
    </row>
    <row r="116" spans="1:9" ht="60">
      <c r="A116" s="22" t="s">
        <v>123</v>
      </c>
      <c r="B116" s="17" t="s">
        <v>124</v>
      </c>
      <c r="C116" s="48">
        <f>C117</f>
        <v>217</v>
      </c>
      <c r="H116" s="48">
        <f>H117</f>
        <v>0</v>
      </c>
      <c r="I116" s="48">
        <f>I117</f>
        <v>0</v>
      </c>
    </row>
    <row r="117" spans="1:9" ht="45">
      <c r="A117" s="22" t="s">
        <v>122</v>
      </c>
      <c r="B117" s="17" t="s">
        <v>121</v>
      </c>
      <c r="C117" s="45">
        <v>217</v>
      </c>
      <c r="H117" s="45">
        <v>0</v>
      </c>
      <c r="I117" s="45">
        <v>0</v>
      </c>
    </row>
    <row r="118" spans="1:9" ht="45">
      <c r="A118" s="53" t="s">
        <v>74</v>
      </c>
      <c r="B118" s="54" t="s">
        <v>75</v>
      </c>
      <c r="C118" s="49">
        <f>C119</f>
        <v>3615.3</v>
      </c>
      <c r="H118" s="49">
        <f>H119</f>
        <v>4186.2</v>
      </c>
      <c r="I118" s="49">
        <f>I119</f>
        <v>4618.6</v>
      </c>
    </row>
    <row r="119" spans="1:9" ht="45">
      <c r="A119" s="22" t="s">
        <v>30</v>
      </c>
      <c r="B119" s="17" t="s">
        <v>31</v>
      </c>
      <c r="C119" s="45">
        <v>3615.3</v>
      </c>
      <c r="H119" s="45">
        <v>4186.2</v>
      </c>
      <c r="I119" s="45">
        <v>4618.6</v>
      </c>
    </row>
    <row r="120" spans="1:9" ht="60">
      <c r="A120" s="22" t="s">
        <v>76</v>
      </c>
      <c r="B120" s="17" t="s">
        <v>77</v>
      </c>
      <c r="C120" s="45">
        <f>C121</f>
        <v>538</v>
      </c>
      <c r="H120" s="45">
        <f>H121</f>
        <v>566</v>
      </c>
      <c r="I120" s="45">
        <f>I121</f>
        <v>545</v>
      </c>
    </row>
    <row r="121" spans="1:9" ht="60">
      <c r="A121" s="22" t="s">
        <v>29</v>
      </c>
      <c r="B121" s="17" t="s">
        <v>28</v>
      </c>
      <c r="C121" s="45">
        <v>538</v>
      </c>
      <c r="H121" s="45">
        <v>566</v>
      </c>
      <c r="I121" s="45">
        <v>545</v>
      </c>
    </row>
    <row r="122" spans="1:9" ht="150">
      <c r="A122" s="42" t="s">
        <v>156</v>
      </c>
      <c r="B122" s="41" t="s">
        <v>134</v>
      </c>
      <c r="C122" s="45">
        <f>C123</f>
        <v>94.6</v>
      </c>
      <c r="H122" s="45">
        <f>H123</f>
        <v>172.1</v>
      </c>
      <c r="I122" s="45">
        <f>I123</f>
        <v>200.7</v>
      </c>
    </row>
    <row r="123" spans="1:9" ht="150">
      <c r="A123" s="41" t="s">
        <v>157</v>
      </c>
      <c r="B123" s="41" t="s">
        <v>134</v>
      </c>
      <c r="C123" s="48">
        <v>94.6</v>
      </c>
      <c r="H123" s="48">
        <v>172.1</v>
      </c>
      <c r="I123" s="48">
        <v>200.7</v>
      </c>
    </row>
    <row r="124" spans="1:9" ht="135">
      <c r="A124" s="22" t="s">
        <v>129</v>
      </c>
      <c r="B124" s="41" t="s">
        <v>131</v>
      </c>
      <c r="C124" s="48">
        <f>C125</f>
        <v>222.2</v>
      </c>
      <c r="H124" s="48">
        <f>H125</f>
        <v>396.4</v>
      </c>
      <c r="I124" s="48">
        <f>I125</f>
        <v>475.1</v>
      </c>
    </row>
    <row r="125" spans="1:9" ht="135">
      <c r="A125" s="22" t="s">
        <v>130</v>
      </c>
      <c r="B125" s="41" t="s">
        <v>131</v>
      </c>
      <c r="C125" s="48">
        <v>222.2</v>
      </c>
      <c r="H125" s="48">
        <v>396.4</v>
      </c>
      <c r="I125" s="48">
        <v>475.1</v>
      </c>
    </row>
    <row r="126" spans="1:9" ht="105" customHeight="1">
      <c r="A126" s="41" t="s">
        <v>83</v>
      </c>
      <c r="B126" s="41" t="s">
        <v>215</v>
      </c>
      <c r="C126" s="48">
        <f>C127</f>
        <v>610.5</v>
      </c>
      <c r="H126" s="48">
        <f>H127</f>
        <v>904.5</v>
      </c>
      <c r="I126" s="48">
        <f>I127</f>
        <v>1001</v>
      </c>
    </row>
    <row r="127" spans="1:9" ht="105" customHeight="1">
      <c r="A127" s="17" t="s">
        <v>84</v>
      </c>
      <c r="B127" s="41" t="s">
        <v>216</v>
      </c>
      <c r="C127" s="45">
        <v>610.5</v>
      </c>
      <c r="H127" s="45">
        <v>904.5</v>
      </c>
      <c r="I127" s="45">
        <v>1001</v>
      </c>
    </row>
    <row r="128" spans="1:9" ht="59.25" customHeight="1">
      <c r="A128" s="22" t="s">
        <v>89</v>
      </c>
      <c r="B128" s="17" t="s">
        <v>90</v>
      </c>
      <c r="C128" s="51">
        <f>C129</f>
        <v>2090</v>
      </c>
      <c r="H128" s="51">
        <f>H129</f>
        <v>2128</v>
      </c>
      <c r="I128" s="51">
        <f>I129</f>
        <v>2128</v>
      </c>
    </row>
    <row r="129" spans="1:9" ht="50.25" customHeight="1">
      <c r="A129" s="22" t="s">
        <v>93</v>
      </c>
      <c r="B129" s="17" t="s">
        <v>91</v>
      </c>
      <c r="C129" s="51">
        <v>2090</v>
      </c>
      <c r="H129" s="51">
        <v>2128</v>
      </c>
      <c r="I129" s="51">
        <v>2128</v>
      </c>
    </row>
    <row r="130" spans="1:9" ht="15">
      <c r="A130" s="23"/>
      <c r="B130" s="13" t="s">
        <v>226</v>
      </c>
      <c r="C130" s="46">
        <f>C14+C73</f>
        <v>113650.7</v>
      </c>
      <c r="H130" s="46">
        <f>H14+H73</f>
        <v>119054.6</v>
      </c>
      <c r="I130" s="46">
        <f>I14+I73</f>
        <v>127411.79999999999</v>
      </c>
    </row>
    <row r="131" spans="1:2" ht="15">
      <c r="A131" s="10"/>
      <c r="B131" s="10"/>
    </row>
    <row r="132" spans="1:2" ht="15">
      <c r="A132" s="10"/>
      <c r="B132" s="10"/>
    </row>
    <row r="133" spans="1:2" ht="15">
      <c r="A133" s="10"/>
      <c r="B133" s="10"/>
    </row>
    <row r="134" spans="1:2" ht="15">
      <c r="A134" s="10"/>
      <c r="B134" s="10"/>
    </row>
    <row r="135" spans="1:2" ht="15">
      <c r="A135" s="10"/>
      <c r="B135" s="10"/>
    </row>
    <row r="136" spans="1:2" ht="15">
      <c r="A136" s="10"/>
      <c r="B136" s="10"/>
    </row>
    <row r="137" spans="1:2" ht="15">
      <c r="A137" s="10"/>
      <c r="B137" s="10"/>
    </row>
    <row r="138" spans="1:2" ht="15">
      <c r="A138" s="10"/>
      <c r="B138" s="10"/>
    </row>
    <row r="139" spans="1:2" ht="15">
      <c r="A139" s="10"/>
      <c r="B139" s="10"/>
    </row>
    <row r="140" spans="1:2" ht="15">
      <c r="A140" s="10"/>
      <c r="B140" s="10"/>
    </row>
    <row r="141" spans="1:2" ht="15">
      <c r="A141" s="10"/>
      <c r="B141" s="10"/>
    </row>
    <row r="142" spans="1:2" ht="15">
      <c r="A142" s="10"/>
      <c r="B142" s="10"/>
    </row>
    <row r="143" spans="1:2" ht="15">
      <c r="A143" s="10"/>
      <c r="B143" s="10"/>
    </row>
    <row r="144" spans="1:2" ht="15">
      <c r="A144" s="10"/>
      <c r="B144" s="10"/>
    </row>
    <row r="145" spans="1:2" ht="15">
      <c r="A145" s="10"/>
      <c r="B145" s="10"/>
    </row>
    <row r="146" spans="1:2" ht="15">
      <c r="A146" s="10"/>
      <c r="B146" s="10"/>
    </row>
    <row r="147" spans="1:2" ht="15">
      <c r="A147" s="10"/>
      <c r="B147" s="10"/>
    </row>
    <row r="148" spans="1:2" ht="15">
      <c r="A148" s="10"/>
      <c r="B148" s="10"/>
    </row>
    <row r="149" spans="1:2" ht="15">
      <c r="A149" s="10"/>
      <c r="B149" s="10"/>
    </row>
    <row r="150" spans="1:2" ht="15">
      <c r="A150" s="10"/>
      <c r="B150" s="10"/>
    </row>
    <row r="151" spans="1:2" ht="15">
      <c r="A151" s="10"/>
      <c r="B151" s="10"/>
    </row>
    <row r="152" spans="1:2" ht="15">
      <c r="A152" s="10"/>
      <c r="B152" s="10"/>
    </row>
    <row r="153" spans="1:2" ht="15">
      <c r="A153" s="10"/>
      <c r="B153" s="10"/>
    </row>
    <row r="154" spans="1:2" ht="15">
      <c r="A154" s="10"/>
      <c r="B154" s="10"/>
    </row>
    <row r="155" spans="1:2" ht="15">
      <c r="A155" s="10"/>
      <c r="B155" s="10"/>
    </row>
    <row r="156" spans="1:2" ht="15">
      <c r="A156" s="10"/>
      <c r="B156" s="10"/>
    </row>
    <row r="157" spans="1:2" ht="15">
      <c r="A157" s="10"/>
      <c r="B157" s="10"/>
    </row>
    <row r="158" spans="1:2" ht="15">
      <c r="A158" s="10"/>
      <c r="B158" s="10"/>
    </row>
    <row r="159" spans="1:2" ht="15">
      <c r="A159" s="10"/>
      <c r="B159" s="10"/>
    </row>
    <row r="160" spans="1:2" ht="15">
      <c r="A160" s="10"/>
      <c r="B160" s="10"/>
    </row>
    <row r="161" spans="1:2" ht="15">
      <c r="A161" s="10"/>
      <c r="B161" s="10"/>
    </row>
    <row r="162" spans="1:2" ht="15">
      <c r="A162" s="10"/>
      <c r="B162" s="10"/>
    </row>
    <row r="163" spans="1:2" ht="15">
      <c r="A163" s="10"/>
      <c r="B163" s="10"/>
    </row>
    <row r="164" spans="1:2" ht="15">
      <c r="A164" s="10"/>
      <c r="B164" s="10"/>
    </row>
    <row r="165" spans="1:2" ht="15">
      <c r="A165" s="10"/>
      <c r="B165" s="10"/>
    </row>
    <row r="166" spans="1:2" ht="15">
      <c r="A166" s="10"/>
      <c r="B166" s="10"/>
    </row>
    <row r="167" spans="1:2" ht="15">
      <c r="A167" s="10"/>
      <c r="B167" s="10"/>
    </row>
    <row r="168" spans="1:2" ht="15">
      <c r="A168" s="10"/>
      <c r="B168" s="10"/>
    </row>
    <row r="169" spans="1:2" ht="15">
      <c r="A169" s="10"/>
      <c r="B169" s="10"/>
    </row>
    <row r="170" spans="1:2" ht="15">
      <c r="A170" s="10"/>
      <c r="B170" s="10"/>
    </row>
    <row r="171" spans="1:2" ht="15">
      <c r="A171" s="10"/>
      <c r="B171" s="10"/>
    </row>
    <row r="172" spans="1:2" ht="15">
      <c r="A172" s="10"/>
      <c r="B172" s="10"/>
    </row>
    <row r="173" spans="1:2" ht="15">
      <c r="A173" s="10"/>
      <c r="B173" s="10"/>
    </row>
    <row r="174" spans="1:2" ht="15">
      <c r="A174" s="10"/>
      <c r="B174" s="10"/>
    </row>
    <row r="175" spans="1:2" ht="15">
      <c r="A175" s="10"/>
      <c r="B175" s="10"/>
    </row>
    <row r="176" spans="1:2" ht="15">
      <c r="A176" s="10"/>
      <c r="B176" s="10"/>
    </row>
    <row r="177" spans="1:2" ht="15">
      <c r="A177" s="10"/>
      <c r="B177" s="10"/>
    </row>
    <row r="178" spans="1:2" ht="15">
      <c r="A178" s="10"/>
      <c r="B178" s="10"/>
    </row>
    <row r="179" spans="1:2" ht="15">
      <c r="A179" s="10"/>
      <c r="B179" s="10"/>
    </row>
    <row r="180" spans="1:2" ht="15">
      <c r="A180" s="10"/>
      <c r="B180" s="10"/>
    </row>
    <row r="181" spans="1:2" ht="15">
      <c r="A181" s="10"/>
      <c r="B181" s="10"/>
    </row>
    <row r="182" spans="1:2" ht="15">
      <c r="A182" s="10"/>
      <c r="B182" s="10"/>
    </row>
    <row r="183" spans="1:2" ht="15">
      <c r="A183" s="10"/>
      <c r="B183" s="10"/>
    </row>
    <row r="184" spans="1:2" ht="15">
      <c r="A184" s="10"/>
      <c r="B184" s="10"/>
    </row>
    <row r="185" spans="1:2" ht="15">
      <c r="A185" s="10"/>
      <c r="B185" s="10"/>
    </row>
    <row r="186" spans="1:2" ht="15">
      <c r="A186" s="10"/>
      <c r="B186" s="10"/>
    </row>
    <row r="187" spans="1:2" ht="15">
      <c r="A187" s="10"/>
      <c r="B187" s="10"/>
    </row>
    <row r="188" spans="1:2" ht="15">
      <c r="A188" s="10"/>
      <c r="B188" s="10"/>
    </row>
    <row r="189" spans="1:2" ht="15">
      <c r="A189" s="10"/>
      <c r="B189" s="10"/>
    </row>
    <row r="190" spans="1:2" ht="15">
      <c r="A190" s="10"/>
      <c r="B190" s="10"/>
    </row>
    <row r="191" spans="1:2" ht="15">
      <c r="A191" s="10"/>
      <c r="B191" s="10"/>
    </row>
    <row r="192" spans="1:2" ht="15">
      <c r="A192" s="10"/>
      <c r="B192" s="10"/>
    </row>
    <row r="193" spans="1:2" ht="15">
      <c r="A193" s="10"/>
      <c r="B193" s="10"/>
    </row>
    <row r="194" spans="1:2" ht="15">
      <c r="A194" s="10"/>
      <c r="B194" s="10"/>
    </row>
    <row r="195" spans="1:2" ht="15">
      <c r="A195" s="10"/>
      <c r="B195" s="10"/>
    </row>
    <row r="196" spans="1:2" ht="15">
      <c r="A196" s="10"/>
      <c r="B196" s="10"/>
    </row>
    <row r="197" spans="1:2" ht="15">
      <c r="A197" s="10"/>
      <c r="B197" s="10"/>
    </row>
    <row r="198" spans="1:2" ht="15">
      <c r="A198" s="10"/>
      <c r="B198" s="10"/>
    </row>
    <row r="199" spans="1:2" ht="15">
      <c r="A199" s="10"/>
      <c r="B199" s="10"/>
    </row>
    <row r="200" spans="1:2" ht="15">
      <c r="A200" s="10"/>
      <c r="B200" s="10"/>
    </row>
    <row r="201" spans="1:2" ht="15">
      <c r="A201" s="10"/>
      <c r="B201" s="10"/>
    </row>
    <row r="202" spans="1:2" ht="15">
      <c r="A202" s="10"/>
      <c r="B202" s="10"/>
    </row>
    <row r="203" spans="1:2" ht="15">
      <c r="A203" s="10"/>
      <c r="B203" s="10"/>
    </row>
    <row r="204" spans="1:2" ht="15">
      <c r="A204" s="10"/>
      <c r="B204" s="10"/>
    </row>
    <row r="205" spans="1:2" ht="15">
      <c r="A205" s="10"/>
      <c r="B205" s="10"/>
    </row>
    <row r="206" spans="1:2" ht="15">
      <c r="A206" s="10"/>
      <c r="B206" s="10"/>
    </row>
    <row r="207" spans="1:2" ht="15">
      <c r="A207" s="10"/>
      <c r="B207" s="10"/>
    </row>
    <row r="208" spans="1:2" ht="15">
      <c r="A208" s="10"/>
      <c r="B208" s="10"/>
    </row>
    <row r="209" spans="1:2" ht="15">
      <c r="A209" s="10"/>
      <c r="B209" s="10"/>
    </row>
    <row r="210" spans="1:2" ht="15">
      <c r="A210" s="10"/>
      <c r="B210" s="10"/>
    </row>
    <row r="211" spans="1:2" ht="15">
      <c r="A211" s="10"/>
      <c r="B211" s="10"/>
    </row>
    <row r="212" spans="1:2" ht="15">
      <c r="A212" s="10"/>
      <c r="B212" s="10"/>
    </row>
    <row r="213" spans="1:2" ht="15">
      <c r="A213" s="10"/>
      <c r="B213" s="10"/>
    </row>
    <row r="214" spans="1:2" ht="15">
      <c r="A214" s="10"/>
      <c r="B214" s="10"/>
    </row>
    <row r="215" spans="1:2" ht="15">
      <c r="A215" s="10"/>
      <c r="B215" s="10"/>
    </row>
    <row r="216" spans="1:2" ht="15">
      <c r="A216" s="10"/>
      <c r="B216" s="10"/>
    </row>
    <row r="217" spans="1:2" ht="15">
      <c r="A217" s="10"/>
      <c r="B217" s="10"/>
    </row>
    <row r="218" spans="1:2" ht="15">
      <c r="A218" s="10"/>
      <c r="B218" s="10"/>
    </row>
    <row r="219" spans="1:2" ht="15">
      <c r="A219" s="10"/>
      <c r="B219" s="10"/>
    </row>
    <row r="220" spans="1:2" ht="15">
      <c r="A220" s="10"/>
      <c r="B220" s="10"/>
    </row>
    <row r="221" spans="1:2" ht="15">
      <c r="A221" s="10"/>
      <c r="B221" s="10"/>
    </row>
    <row r="222" spans="1:2" ht="15">
      <c r="A222" s="10"/>
      <c r="B222" s="10"/>
    </row>
    <row r="223" spans="1:2" ht="15">
      <c r="A223" s="10"/>
      <c r="B223" s="10"/>
    </row>
    <row r="224" spans="1:2" ht="15">
      <c r="A224" s="10"/>
      <c r="B224" s="10"/>
    </row>
    <row r="225" spans="1:2" ht="15">
      <c r="A225" s="10"/>
      <c r="B225" s="10"/>
    </row>
    <row r="226" spans="1:2" ht="15">
      <c r="A226" s="10"/>
      <c r="B226" s="10"/>
    </row>
    <row r="227" spans="1:2" ht="15">
      <c r="A227" s="10"/>
      <c r="B227" s="10"/>
    </row>
    <row r="228" spans="1:2" ht="15">
      <c r="A228" s="10"/>
      <c r="B228" s="10"/>
    </row>
    <row r="229" spans="1:2" ht="15">
      <c r="A229" s="10"/>
      <c r="B229" s="10"/>
    </row>
    <row r="230" spans="1:2" ht="15">
      <c r="A230" s="10"/>
      <c r="B230" s="10"/>
    </row>
    <row r="231" spans="1:2" ht="15">
      <c r="A231" s="10"/>
      <c r="B231" s="10"/>
    </row>
    <row r="232" spans="1:2" ht="15">
      <c r="A232" s="10"/>
      <c r="B232" s="10"/>
    </row>
    <row r="233" spans="1:2" ht="15">
      <c r="A233" s="10"/>
      <c r="B233" s="10"/>
    </row>
    <row r="234" spans="1:2" ht="15">
      <c r="A234" s="10"/>
      <c r="B234" s="10"/>
    </row>
    <row r="235" spans="1:2" ht="15">
      <c r="A235" s="10"/>
      <c r="B235" s="10"/>
    </row>
    <row r="236" spans="1:2" ht="15">
      <c r="A236" s="10"/>
      <c r="B236" s="10"/>
    </row>
    <row r="237" spans="1:2" ht="15">
      <c r="A237" s="10"/>
      <c r="B237" s="10"/>
    </row>
    <row r="238" spans="1:2" ht="15">
      <c r="A238" s="10"/>
      <c r="B238" s="10"/>
    </row>
    <row r="239" spans="1:2" ht="15">
      <c r="A239" s="10"/>
      <c r="B239" s="10"/>
    </row>
    <row r="240" spans="1:2" ht="15">
      <c r="A240" s="10"/>
      <c r="B240" s="10"/>
    </row>
    <row r="241" spans="1:2" ht="15">
      <c r="A241" s="10"/>
      <c r="B241" s="10"/>
    </row>
    <row r="242" spans="1:2" ht="15">
      <c r="A242" s="10"/>
      <c r="B242" s="10"/>
    </row>
    <row r="243" spans="1:2" ht="15">
      <c r="A243" s="10"/>
      <c r="B243" s="10"/>
    </row>
    <row r="244" spans="1:2" ht="15">
      <c r="A244" s="10"/>
      <c r="B244" s="10"/>
    </row>
    <row r="245" spans="1:2" ht="15">
      <c r="A245" s="10"/>
      <c r="B245" s="10"/>
    </row>
    <row r="246" spans="1:2" ht="15">
      <c r="A246" s="10"/>
      <c r="B246" s="10"/>
    </row>
    <row r="247" spans="1:2" ht="15">
      <c r="A247" s="10"/>
      <c r="B247" s="10"/>
    </row>
    <row r="248" spans="1:2" ht="15">
      <c r="A248" s="10"/>
      <c r="B248" s="10"/>
    </row>
    <row r="249" spans="1:2" ht="15">
      <c r="A249" s="10"/>
      <c r="B249" s="10"/>
    </row>
    <row r="250" spans="1:2" ht="15">
      <c r="A250" s="10"/>
      <c r="B250" s="10"/>
    </row>
    <row r="251" spans="1:2" ht="15">
      <c r="A251" s="10"/>
      <c r="B251" s="10"/>
    </row>
    <row r="252" spans="1:2" ht="15">
      <c r="A252" s="10"/>
      <c r="B252" s="10"/>
    </row>
    <row r="253" spans="1:2" ht="15">
      <c r="A253" s="10"/>
      <c r="B253" s="10"/>
    </row>
    <row r="254" spans="1:2" ht="15">
      <c r="A254" s="10"/>
      <c r="B254" s="10"/>
    </row>
    <row r="255" spans="1:2" ht="15">
      <c r="A255" s="10"/>
      <c r="B255" s="10"/>
    </row>
    <row r="256" spans="1:2" ht="15">
      <c r="A256" s="10"/>
      <c r="B256" s="10"/>
    </row>
    <row r="257" spans="1:2" ht="15">
      <c r="A257" s="10"/>
      <c r="B257" s="10"/>
    </row>
    <row r="258" spans="1:2" ht="15">
      <c r="A258" s="10"/>
      <c r="B258" s="10"/>
    </row>
    <row r="259" spans="1:2" ht="15">
      <c r="A259" s="10"/>
      <c r="B259" s="10"/>
    </row>
    <row r="260" spans="1:2" ht="15">
      <c r="A260" s="10"/>
      <c r="B260" s="10"/>
    </row>
    <row r="261" spans="1:2" ht="15">
      <c r="A261" s="10"/>
      <c r="B261" s="10"/>
    </row>
    <row r="262" spans="1:2" ht="15">
      <c r="A262" s="10"/>
      <c r="B262" s="10"/>
    </row>
    <row r="263" spans="1:2" ht="15">
      <c r="A263" s="10"/>
      <c r="B263" s="10"/>
    </row>
    <row r="264" spans="1:2" ht="15">
      <c r="A264" s="10"/>
      <c r="B264" s="10"/>
    </row>
    <row r="265" spans="1:2" ht="15">
      <c r="A265" s="10"/>
      <c r="B265" s="10"/>
    </row>
    <row r="266" spans="1:2" ht="15">
      <c r="A266" s="10"/>
      <c r="B266" s="10"/>
    </row>
    <row r="267" spans="1:2" ht="15">
      <c r="A267" s="10"/>
      <c r="B267" s="10"/>
    </row>
    <row r="268" spans="1:2" ht="15">
      <c r="A268" s="10"/>
      <c r="B268" s="10"/>
    </row>
    <row r="269" spans="1:2" ht="15">
      <c r="A269" s="10"/>
      <c r="B269" s="10"/>
    </row>
    <row r="270" spans="1:2" ht="15">
      <c r="A270" s="10"/>
      <c r="B270" s="10"/>
    </row>
    <row r="271" spans="1:2" ht="15">
      <c r="A271" s="10"/>
      <c r="B271" s="10"/>
    </row>
    <row r="272" spans="1:2" ht="15">
      <c r="A272" s="10"/>
      <c r="B272" s="10"/>
    </row>
    <row r="273" spans="1:2" ht="15">
      <c r="A273" s="10"/>
      <c r="B273" s="10"/>
    </row>
    <row r="274" spans="1:2" ht="15">
      <c r="A274" s="10"/>
      <c r="B274" s="10"/>
    </row>
    <row r="275" spans="1:2" ht="15">
      <c r="A275" s="10"/>
      <c r="B275" s="10"/>
    </row>
    <row r="276" spans="1:2" ht="15">
      <c r="A276" s="10"/>
      <c r="B276" s="10"/>
    </row>
    <row r="277" spans="1:2" ht="15">
      <c r="A277" s="10"/>
      <c r="B277" s="10"/>
    </row>
    <row r="278" spans="1:2" ht="15">
      <c r="A278" s="10"/>
      <c r="B278" s="10"/>
    </row>
    <row r="279" spans="1:2" ht="15">
      <c r="A279" s="10"/>
      <c r="B279" s="10"/>
    </row>
    <row r="280" spans="1:2" ht="15">
      <c r="A280" s="10"/>
      <c r="B280" s="10"/>
    </row>
    <row r="281" spans="1:2" ht="15">
      <c r="A281" s="10"/>
      <c r="B281" s="10"/>
    </row>
    <row r="282" spans="1:2" ht="15">
      <c r="A282" s="10"/>
      <c r="B282" s="10"/>
    </row>
    <row r="283" spans="1:2" ht="15">
      <c r="A283" s="10"/>
      <c r="B283" s="10"/>
    </row>
    <row r="284" spans="1:2" ht="15">
      <c r="A284" s="10"/>
      <c r="B284" s="10"/>
    </row>
    <row r="285" spans="1:2" ht="15">
      <c r="A285" s="10"/>
      <c r="B285" s="10"/>
    </row>
    <row r="286" spans="1:2" ht="15">
      <c r="A286" s="10"/>
      <c r="B286" s="10"/>
    </row>
    <row r="287" spans="1:2" ht="15">
      <c r="A287" s="10"/>
      <c r="B287" s="10"/>
    </row>
    <row r="288" spans="1:2" ht="15">
      <c r="A288" s="10"/>
      <c r="B288" s="10"/>
    </row>
    <row r="289" spans="1:2" ht="15">
      <c r="A289" s="10"/>
      <c r="B289" s="10"/>
    </row>
    <row r="290" spans="1:2" ht="15">
      <c r="A290" s="10"/>
      <c r="B290" s="10"/>
    </row>
    <row r="291" spans="1:2" ht="15">
      <c r="A291" s="10"/>
      <c r="B291" s="10"/>
    </row>
    <row r="292" spans="1:2" ht="15">
      <c r="A292" s="10"/>
      <c r="B292" s="10"/>
    </row>
    <row r="293" spans="1:2" ht="15">
      <c r="A293" s="10"/>
      <c r="B293" s="10"/>
    </row>
    <row r="294" spans="1:2" ht="15">
      <c r="A294" s="10"/>
      <c r="B294" s="10"/>
    </row>
    <row r="295" spans="1:2" ht="15">
      <c r="A295" s="10"/>
      <c r="B295" s="10"/>
    </row>
    <row r="296" spans="1:2" ht="15">
      <c r="A296" s="10"/>
      <c r="B296" s="10"/>
    </row>
    <row r="297" spans="1:2" ht="15">
      <c r="A297" s="10"/>
      <c r="B297" s="10"/>
    </row>
    <row r="298" spans="1:2" ht="15">
      <c r="A298" s="10"/>
      <c r="B298" s="10"/>
    </row>
    <row r="299" spans="1:2" ht="15">
      <c r="A299" s="10"/>
      <c r="B299" s="10"/>
    </row>
    <row r="300" spans="1:2" ht="15">
      <c r="A300" s="10"/>
      <c r="B300" s="10"/>
    </row>
    <row r="301" spans="1:2" ht="15">
      <c r="A301" s="10"/>
      <c r="B301" s="10"/>
    </row>
    <row r="302" spans="1:2" ht="15">
      <c r="A302" s="10"/>
      <c r="B302" s="10"/>
    </row>
    <row r="303" spans="1:2" ht="15">
      <c r="A303" s="10"/>
      <c r="B303" s="10"/>
    </row>
    <row r="304" spans="1:2" ht="15">
      <c r="A304" s="10"/>
      <c r="B304" s="10"/>
    </row>
    <row r="305" spans="1:2" ht="15">
      <c r="A305" s="10"/>
      <c r="B305" s="10"/>
    </row>
    <row r="306" spans="1:2" ht="15">
      <c r="A306" s="10"/>
      <c r="B306" s="10"/>
    </row>
    <row r="307" spans="1:2" ht="15">
      <c r="A307" s="10"/>
      <c r="B307" s="10"/>
    </row>
    <row r="308" spans="1:2" ht="15">
      <c r="A308" s="10"/>
      <c r="B308" s="10"/>
    </row>
    <row r="309" spans="1:2" ht="15">
      <c r="A309" s="10"/>
      <c r="B309" s="10"/>
    </row>
    <row r="310" spans="1:2" ht="15">
      <c r="A310" s="10"/>
      <c r="B310" s="10"/>
    </row>
    <row r="311" spans="1:2" ht="15">
      <c r="A311" s="10"/>
      <c r="B311" s="10"/>
    </row>
    <row r="312" spans="1:2" ht="15">
      <c r="A312" s="10"/>
      <c r="B312" s="10"/>
    </row>
    <row r="313" spans="1:2" ht="15">
      <c r="A313" s="10"/>
      <c r="B313" s="10"/>
    </row>
    <row r="314" spans="1:2" ht="15">
      <c r="A314" s="10"/>
      <c r="B314" s="10"/>
    </row>
    <row r="315" spans="1:2" ht="15">
      <c r="A315" s="10"/>
      <c r="B315" s="10"/>
    </row>
    <row r="316" spans="1:2" ht="15">
      <c r="A316" s="10"/>
      <c r="B316" s="10"/>
    </row>
    <row r="317" spans="1:2" ht="15">
      <c r="A317" s="10"/>
      <c r="B317" s="10"/>
    </row>
    <row r="318" spans="1:2" ht="15">
      <c r="A318" s="10"/>
      <c r="B318" s="10"/>
    </row>
    <row r="319" spans="1:2" ht="15">
      <c r="A319" s="10"/>
      <c r="B319" s="10"/>
    </row>
    <row r="320" spans="1:2" ht="15">
      <c r="A320" s="10"/>
      <c r="B320" s="10"/>
    </row>
    <row r="321" spans="1:2" ht="15">
      <c r="A321" s="10"/>
      <c r="B321" s="10"/>
    </row>
    <row r="322" spans="1:2" ht="15">
      <c r="A322" s="10"/>
      <c r="B322" s="10"/>
    </row>
    <row r="323" spans="1:2" ht="15">
      <c r="A323" s="10"/>
      <c r="B323" s="10"/>
    </row>
    <row r="324" spans="1:2" ht="15">
      <c r="A324" s="10"/>
      <c r="B324" s="10"/>
    </row>
    <row r="325" spans="1:2" ht="15">
      <c r="A325" s="10"/>
      <c r="B325" s="10"/>
    </row>
    <row r="326" spans="1:2" ht="15">
      <c r="A326" s="10"/>
      <c r="B326" s="10"/>
    </row>
    <row r="327" spans="1:2" ht="15">
      <c r="A327" s="10"/>
      <c r="B327" s="10"/>
    </row>
    <row r="328" spans="1:2" ht="15">
      <c r="A328" s="10"/>
      <c r="B328" s="10"/>
    </row>
    <row r="329" spans="1:2" ht="15">
      <c r="A329" s="10"/>
      <c r="B329" s="10"/>
    </row>
    <row r="330" spans="1:2" ht="15">
      <c r="A330" s="10"/>
      <c r="B330" s="10"/>
    </row>
    <row r="331" spans="1:2" ht="15">
      <c r="A331" s="10"/>
      <c r="B331" s="10"/>
    </row>
    <row r="332" spans="1:2" ht="15">
      <c r="A332" s="10"/>
      <c r="B332" s="10"/>
    </row>
    <row r="333" spans="1:2" ht="15">
      <c r="A333" s="10"/>
      <c r="B333" s="10"/>
    </row>
    <row r="334" spans="1:2" ht="15">
      <c r="A334" s="10"/>
      <c r="B334" s="10"/>
    </row>
    <row r="335" spans="1:2" ht="15">
      <c r="A335" s="10"/>
      <c r="B335" s="10"/>
    </row>
    <row r="336" spans="1:2" ht="15">
      <c r="A336" s="10"/>
      <c r="B336" s="10"/>
    </row>
    <row r="337" spans="1:2" ht="15">
      <c r="A337" s="10"/>
      <c r="B337" s="10"/>
    </row>
    <row r="338" spans="1:2" ht="15">
      <c r="A338" s="10"/>
      <c r="B338" s="10"/>
    </row>
    <row r="339" spans="1:2" ht="15">
      <c r="A339" s="10"/>
      <c r="B339" s="10"/>
    </row>
    <row r="340" spans="1:2" ht="15">
      <c r="A340" s="10"/>
      <c r="B340" s="10"/>
    </row>
    <row r="341" spans="1:2" ht="15">
      <c r="A341" s="10"/>
      <c r="B341" s="10"/>
    </row>
    <row r="342" spans="1:2" ht="15">
      <c r="A342" s="10"/>
      <c r="B342" s="10"/>
    </row>
    <row r="343" spans="1:2" ht="15">
      <c r="A343" s="10"/>
      <c r="B343" s="10"/>
    </row>
    <row r="344" spans="1:2" ht="15">
      <c r="A344" s="10"/>
      <c r="B344" s="10"/>
    </row>
    <row r="345" spans="1:2" ht="15">
      <c r="A345" s="10"/>
      <c r="B345" s="10"/>
    </row>
    <row r="346" spans="1:2" ht="15">
      <c r="A346" s="10"/>
      <c r="B346" s="10"/>
    </row>
    <row r="347" spans="1:2" ht="15">
      <c r="A347" s="10"/>
      <c r="B347" s="10"/>
    </row>
    <row r="348" spans="1:2" ht="15">
      <c r="A348" s="10"/>
      <c r="B348" s="10"/>
    </row>
    <row r="349" spans="1:2" ht="15">
      <c r="A349" s="10"/>
      <c r="B349" s="10"/>
    </row>
    <row r="350" spans="1:2" ht="15">
      <c r="A350" s="10"/>
      <c r="B350" s="10"/>
    </row>
    <row r="351" spans="1:2" ht="15">
      <c r="A351" s="10"/>
      <c r="B351" s="10"/>
    </row>
    <row r="352" spans="1:2" ht="15">
      <c r="A352" s="10"/>
      <c r="B352" s="10"/>
    </row>
    <row r="353" spans="1:2" ht="15">
      <c r="A353" s="10"/>
      <c r="B353" s="10"/>
    </row>
    <row r="354" spans="1:2" ht="15">
      <c r="A354" s="10"/>
      <c r="B354" s="10"/>
    </row>
    <row r="355" spans="1:2" ht="15">
      <c r="A355" s="10"/>
      <c r="B355" s="10"/>
    </row>
    <row r="356" spans="1:2" ht="15">
      <c r="A356" s="10"/>
      <c r="B356" s="10"/>
    </row>
    <row r="357" spans="1:2" ht="15">
      <c r="A357" s="10"/>
      <c r="B357" s="10"/>
    </row>
    <row r="358" spans="1:2" ht="15">
      <c r="A358" s="10"/>
      <c r="B358" s="10"/>
    </row>
    <row r="359" spans="1:2" ht="15">
      <c r="A359" s="10"/>
      <c r="B359" s="10"/>
    </row>
    <row r="360" spans="1:2" ht="15">
      <c r="A360" s="10"/>
      <c r="B360" s="10"/>
    </row>
    <row r="361" spans="1:2" ht="15">
      <c r="A361" s="10"/>
      <c r="B361" s="10"/>
    </row>
    <row r="362" spans="1:2" ht="15">
      <c r="A362" s="10"/>
      <c r="B362" s="10"/>
    </row>
    <row r="363" spans="1:2" ht="15">
      <c r="A363" s="10"/>
      <c r="B363" s="10"/>
    </row>
    <row r="364" spans="1:2" ht="15">
      <c r="A364" s="10"/>
      <c r="B364" s="10"/>
    </row>
    <row r="365" spans="1:2" ht="15">
      <c r="A365" s="10"/>
      <c r="B365" s="10"/>
    </row>
    <row r="366" spans="1:2" ht="15">
      <c r="A366" s="10"/>
      <c r="B366" s="10"/>
    </row>
    <row r="367" spans="1:2" ht="15">
      <c r="A367" s="10"/>
      <c r="B367" s="10"/>
    </row>
    <row r="368" spans="1:2" ht="15">
      <c r="A368" s="10"/>
      <c r="B368" s="10"/>
    </row>
    <row r="369" spans="1:2" ht="15">
      <c r="A369" s="10"/>
      <c r="B369" s="10"/>
    </row>
    <row r="370" spans="1:2" ht="15">
      <c r="A370" s="10"/>
      <c r="B370" s="10"/>
    </row>
    <row r="371" spans="1:2" ht="15">
      <c r="A371" s="10"/>
      <c r="B371" s="10"/>
    </row>
    <row r="372" spans="1:2" ht="15">
      <c r="A372" s="10"/>
      <c r="B372" s="10"/>
    </row>
    <row r="373" spans="1:2" ht="15">
      <c r="A373" s="10"/>
      <c r="B373" s="10"/>
    </row>
    <row r="374" spans="1:2" ht="15">
      <c r="A374" s="10"/>
      <c r="B374" s="10"/>
    </row>
    <row r="375" spans="1:2" ht="15">
      <c r="A375" s="10"/>
      <c r="B375" s="10"/>
    </row>
    <row r="376" spans="1:2" ht="15">
      <c r="A376" s="10"/>
      <c r="B376" s="10"/>
    </row>
    <row r="377" spans="1:2" ht="15">
      <c r="A377" s="10"/>
      <c r="B377" s="10"/>
    </row>
    <row r="378" spans="1:2" ht="15">
      <c r="A378" s="10"/>
      <c r="B378" s="10"/>
    </row>
    <row r="379" spans="1:2" ht="15">
      <c r="A379" s="10"/>
      <c r="B379" s="10"/>
    </row>
    <row r="380" spans="1:2" ht="15">
      <c r="A380" s="10"/>
      <c r="B380" s="10"/>
    </row>
    <row r="381" spans="1:2" ht="15">
      <c r="A381" s="10"/>
      <c r="B381" s="10"/>
    </row>
    <row r="382" spans="1:2" ht="15">
      <c r="A382" s="10"/>
      <c r="B382" s="10"/>
    </row>
    <row r="383" spans="1:2" ht="15">
      <c r="A383" s="10"/>
      <c r="B383" s="10"/>
    </row>
    <row r="384" spans="1:2" ht="15">
      <c r="A384" s="10"/>
      <c r="B384" s="10"/>
    </row>
    <row r="385" spans="1:2" ht="15">
      <c r="A385" s="10"/>
      <c r="B385" s="10"/>
    </row>
    <row r="386" spans="1:2" ht="15">
      <c r="A386" s="10"/>
      <c r="B386" s="10"/>
    </row>
    <row r="387" spans="1:2" ht="15">
      <c r="A387" s="10"/>
      <c r="B387" s="10"/>
    </row>
    <row r="388" spans="1:2" ht="15">
      <c r="A388" s="10"/>
      <c r="B388" s="10"/>
    </row>
    <row r="389" spans="1:2" ht="15">
      <c r="A389" s="10"/>
      <c r="B389" s="10"/>
    </row>
    <row r="390" spans="1:2" ht="15">
      <c r="A390" s="10"/>
      <c r="B390" s="10"/>
    </row>
    <row r="391" spans="1:2" ht="15">
      <c r="A391" s="10"/>
      <c r="B391" s="10"/>
    </row>
    <row r="392" spans="1:2" ht="15">
      <c r="A392" s="10"/>
      <c r="B392" s="10"/>
    </row>
    <row r="393" spans="1:2" ht="15">
      <c r="A393" s="10"/>
      <c r="B393" s="10"/>
    </row>
    <row r="394" spans="1:2" ht="15">
      <c r="A394" s="10"/>
      <c r="B394" s="10"/>
    </row>
    <row r="395" spans="1:2" ht="15">
      <c r="A395" s="10"/>
      <c r="B395" s="10"/>
    </row>
    <row r="396" spans="1:2" ht="15">
      <c r="A396" s="10"/>
      <c r="B396" s="10"/>
    </row>
    <row r="397" spans="1:2" ht="15">
      <c r="A397" s="10"/>
      <c r="B397" s="10"/>
    </row>
    <row r="398" spans="1:2" ht="15">
      <c r="A398" s="10"/>
      <c r="B398" s="10"/>
    </row>
    <row r="399" spans="1:2" ht="15">
      <c r="A399" s="10"/>
      <c r="B399" s="10"/>
    </row>
    <row r="400" spans="1:2" ht="15">
      <c r="A400" s="10"/>
      <c r="B400" s="10"/>
    </row>
    <row r="401" spans="1:2" ht="15">
      <c r="A401" s="10"/>
      <c r="B401" s="10"/>
    </row>
    <row r="402" spans="1:2" ht="15">
      <c r="A402" s="10"/>
      <c r="B402" s="10"/>
    </row>
    <row r="403" spans="1:2" ht="15">
      <c r="A403" s="10"/>
      <c r="B403" s="10"/>
    </row>
    <row r="404" spans="1:2" ht="15">
      <c r="A404" s="10"/>
      <c r="B404" s="10"/>
    </row>
    <row r="405" spans="1:2" ht="15">
      <c r="A405" s="10"/>
      <c r="B405" s="10"/>
    </row>
    <row r="406" spans="1:2" ht="15">
      <c r="A406" s="10"/>
      <c r="B406" s="10"/>
    </row>
    <row r="407" spans="1:2" ht="15">
      <c r="A407" s="10"/>
      <c r="B407" s="10"/>
    </row>
    <row r="408" spans="1:2" ht="15">
      <c r="A408" s="10"/>
      <c r="B408" s="10"/>
    </row>
    <row r="409" spans="1:2" ht="15">
      <c r="A409" s="10"/>
      <c r="B409" s="10"/>
    </row>
    <row r="410" spans="1:2" ht="15">
      <c r="A410" s="10"/>
      <c r="B410" s="10"/>
    </row>
    <row r="411" spans="1:2" ht="15">
      <c r="A411" s="10"/>
      <c r="B411" s="10"/>
    </row>
    <row r="412" spans="1:2" ht="15">
      <c r="A412" s="10"/>
      <c r="B412" s="10"/>
    </row>
    <row r="413" spans="1:2" ht="15">
      <c r="A413" s="10"/>
      <c r="B413" s="10"/>
    </row>
    <row r="414" spans="1:2" ht="15">
      <c r="A414" s="10"/>
      <c r="B414" s="10"/>
    </row>
    <row r="415" spans="1:2" ht="15">
      <c r="A415" s="10"/>
      <c r="B415" s="10"/>
    </row>
    <row r="416" spans="1:2" ht="15">
      <c r="A416" s="10"/>
      <c r="B416" s="10"/>
    </row>
    <row r="417" spans="1:2" ht="15">
      <c r="A417" s="10"/>
      <c r="B417" s="10"/>
    </row>
    <row r="418" spans="1:2" ht="15">
      <c r="A418" s="10"/>
      <c r="B418" s="10"/>
    </row>
    <row r="419" spans="1:2" ht="15">
      <c r="A419" s="10"/>
      <c r="B419" s="10"/>
    </row>
    <row r="420" spans="1:2" ht="15">
      <c r="A420" s="10"/>
      <c r="B420" s="10"/>
    </row>
    <row r="421" spans="1:2" ht="15">
      <c r="A421" s="10"/>
      <c r="B421" s="10"/>
    </row>
    <row r="422" spans="1:2" ht="15">
      <c r="A422" s="10"/>
      <c r="B422" s="10"/>
    </row>
    <row r="423" spans="1:2" ht="15">
      <c r="A423" s="10"/>
      <c r="B423" s="10"/>
    </row>
    <row r="424" spans="1:2" ht="15">
      <c r="A424" s="10"/>
      <c r="B424" s="10"/>
    </row>
    <row r="425" spans="1:2" ht="15">
      <c r="A425" s="10"/>
      <c r="B425" s="10"/>
    </row>
    <row r="426" spans="1:2" ht="15">
      <c r="A426" s="10"/>
      <c r="B426" s="10"/>
    </row>
    <row r="427" spans="1:2" ht="15">
      <c r="A427" s="10"/>
      <c r="B427" s="10"/>
    </row>
    <row r="428" spans="1:2" ht="15">
      <c r="A428" s="10"/>
      <c r="B428" s="10"/>
    </row>
    <row r="429" spans="1:2" ht="15">
      <c r="A429" s="10"/>
      <c r="B429" s="10"/>
    </row>
    <row r="430" spans="1:2" ht="15">
      <c r="A430" s="10"/>
      <c r="B430" s="10"/>
    </row>
    <row r="431" spans="1:2" ht="15">
      <c r="A431" s="10"/>
      <c r="B431" s="10"/>
    </row>
    <row r="432" spans="1:2" ht="15">
      <c r="A432" s="10"/>
      <c r="B432" s="10"/>
    </row>
    <row r="433" spans="1:2" ht="15">
      <c r="A433" s="10"/>
      <c r="B433" s="10"/>
    </row>
    <row r="434" spans="1:2" ht="15">
      <c r="A434" s="10"/>
      <c r="B434" s="10"/>
    </row>
    <row r="435" spans="1:2" ht="15">
      <c r="A435" s="10"/>
      <c r="B435" s="10"/>
    </row>
    <row r="436" spans="1:2" ht="15">
      <c r="A436" s="10"/>
      <c r="B436" s="10"/>
    </row>
    <row r="437" spans="1:2" ht="15">
      <c r="A437" s="10"/>
      <c r="B437" s="10"/>
    </row>
    <row r="438" spans="1:2" ht="15">
      <c r="A438" s="10"/>
      <c r="B438" s="10"/>
    </row>
    <row r="439" spans="1:2" ht="15">
      <c r="A439" s="10"/>
      <c r="B439" s="10"/>
    </row>
    <row r="440" spans="1:2" ht="15">
      <c r="A440" s="10"/>
      <c r="B440" s="10"/>
    </row>
    <row r="441" spans="1:2" ht="15">
      <c r="A441" s="10"/>
      <c r="B441" s="10"/>
    </row>
    <row r="442" spans="1:2" ht="15">
      <c r="A442" s="10"/>
      <c r="B442" s="10"/>
    </row>
    <row r="443" spans="1:2" ht="15">
      <c r="A443" s="10"/>
      <c r="B443" s="10"/>
    </row>
    <row r="444" spans="1:2" ht="15">
      <c r="A444" s="10"/>
      <c r="B444" s="10"/>
    </row>
    <row r="445" spans="1:2" ht="15">
      <c r="A445" s="10"/>
      <c r="B445" s="10"/>
    </row>
    <row r="446" spans="1:2" ht="15">
      <c r="A446" s="10"/>
      <c r="B446" s="10"/>
    </row>
    <row r="447" spans="1:2" ht="15">
      <c r="A447" s="10"/>
      <c r="B447" s="10"/>
    </row>
    <row r="448" spans="1:2" ht="15">
      <c r="A448" s="10"/>
      <c r="B448" s="10"/>
    </row>
    <row r="449" spans="1:2" ht="15">
      <c r="A449" s="10"/>
      <c r="B449" s="10"/>
    </row>
    <row r="450" spans="1:2" ht="15">
      <c r="A450" s="10"/>
      <c r="B450" s="10"/>
    </row>
    <row r="451" spans="1:2" ht="15">
      <c r="A451" s="10"/>
      <c r="B451" s="10"/>
    </row>
    <row r="452" spans="1:2" ht="15">
      <c r="A452" s="10"/>
      <c r="B452" s="10"/>
    </row>
    <row r="453" spans="1:2" ht="15">
      <c r="A453" s="10"/>
      <c r="B453" s="10"/>
    </row>
    <row r="454" spans="1:2" ht="15">
      <c r="A454" s="10"/>
      <c r="B454" s="10"/>
    </row>
    <row r="455" spans="1:2" ht="15">
      <c r="A455" s="10"/>
      <c r="B455" s="10"/>
    </row>
    <row r="456" spans="1:2" ht="15">
      <c r="A456" s="10"/>
      <c r="B456" s="10"/>
    </row>
    <row r="457" spans="1:2" ht="15">
      <c r="A457" s="10"/>
      <c r="B457" s="10"/>
    </row>
    <row r="458" spans="1:2" ht="15">
      <c r="A458" s="10"/>
      <c r="B458" s="10"/>
    </row>
    <row r="459" spans="1:2" ht="15">
      <c r="A459" s="10"/>
      <c r="B459" s="10"/>
    </row>
    <row r="460" spans="1:2" ht="15">
      <c r="A460" s="10"/>
      <c r="B460" s="10"/>
    </row>
    <row r="461" spans="1:2" ht="15">
      <c r="A461" s="10"/>
      <c r="B461" s="10"/>
    </row>
    <row r="462" spans="1:2" ht="15">
      <c r="A462" s="10"/>
      <c r="B462" s="10"/>
    </row>
    <row r="463" spans="1:2" ht="15">
      <c r="A463" s="10"/>
      <c r="B463" s="10"/>
    </row>
    <row r="464" spans="1:2" ht="15">
      <c r="A464" s="10"/>
      <c r="B464" s="10"/>
    </row>
    <row r="465" spans="1:2" ht="15">
      <c r="A465" s="10"/>
      <c r="B465" s="10"/>
    </row>
    <row r="466" spans="1:2" ht="15">
      <c r="A466" s="10"/>
      <c r="B466" s="10"/>
    </row>
    <row r="467" spans="1:2" ht="15">
      <c r="A467" s="10"/>
      <c r="B467" s="10"/>
    </row>
    <row r="468" spans="1:2" ht="15">
      <c r="A468" s="10"/>
      <c r="B468" s="10"/>
    </row>
    <row r="469" spans="1:2" ht="15">
      <c r="A469" s="10"/>
      <c r="B469" s="10"/>
    </row>
    <row r="470" spans="1:2" ht="15">
      <c r="A470" s="10"/>
      <c r="B470" s="10"/>
    </row>
    <row r="471" spans="1:2" ht="15">
      <c r="A471" s="10"/>
      <c r="B471" s="10"/>
    </row>
    <row r="472" spans="1:2" ht="15">
      <c r="A472" s="10"/>
      <c r="B472" s="10"/>
    </row>
    <row r="473" spans="1:2" ht="15">
      <c r="A473" s="10"/>
      <c r="B473" s="10"/>
    </row>
    <row r="474" spans="1:2" ht="15">
      <c r="A474" s="10"/>
      <c r="B474" s="10"/>
    </row>
    <row r="475" spans="1:2" ht="15">
      <c r="A475" s="10"/>
      <c r="B475" s="10"/>
    </row>
    <row r="476" spans="1:2" ht="15">
      <c r="A476" s="10"/>
      <c r="B476" s="10"/>
    </row>
    <row r="477" spans="1:2" ht="15">
      <c r="A477" s="10"/>
      <c r="B477" s="10"/>
    </row>
    <row r="478" spans="1:2" ht="15">
      <c r="A478" s="10"/>
      <c r="B478" s="10"/>
    </row>
    <row r="479" spans="1:2" ht="15">
      <c r="A479" s="10"/>
      <c r="B479" s="10"/>
    </row>
    <row r="480" spans="1:2" ht="15">
      <c r="A480" s="10"/>
      <c r="B480" s="10"/>
    </row>
    <row r="481" spans="1:2" ht="15">
      <c r="A481" s="10"/>
      <c r="B481" s="10"/>
    </row>
    <row r="482" spans="1:2" ht="15">
      <c r="A482" s="10"/>
      <c r="B482" s="10"/>
    </row>
    <row r="483" spans="1:2" ht="15">
      <c r="A483" s="10"/>
      <c r="B483" s="10"/>
    </row>
    <row r="484" spans="1:2" ht="15">
      <c r="A484" s="10"/>
      <c r="B484" s="10"/>
    </row>
    <row r="485" spans="1:2" ht="15">
      <c r="A485" s="10"/>
      <c r="B485" s="10"/>
    </row>
    <row r="486" spans="1:2" ht="15">
      <c r="A486" s="10"/>
      <c r="B486" s="10"/>
    </row>
    <row r="487" spans="1:2" ht="15">
      <c r="A487" s="10"/>
      <c r="B487" s="10"/>
    </row>
    <row r="488" spans="1:2" ht="15">
      <c r="A488" s="10"/>
      <c r="B488" s="10"/>
    </row>
    <row r="489" spans="1:2" ht="15">
      <c r="A489" s="10"/>
      <c r="B489" s="10"/>
    </row>
    <row r="490" spans="1:2" ht="15">
      <c r="A490" s="10"/>
      <c r="B490" s="10"/>
    </row>
    <row r="491" spans="1:2" ht="15">
      <c r="A491" s="10"/>
      <c r="B491" s="10"/>
    </row>
    <row r="492" spans="1:2" ht="15">
      <c r="A492" s="10"/>
      <c r="B492" s="10"/>
    </row>
    <row r="493" spans="1:2" ht="15">
      <c r="A493" s="10"/>
      <c r="B493" s="10"/>
    </row>
    <row r="494" spans="1:2" ht="15">
      <c r="A494" s="10"/>
      <c r="B494" s="10"/>
    </row>
    <row r="495" spans="1:2" ht="15">
      <c r="A495" s="10"/>
      <c r="B495" s="10"/>
    </row>
    <row r="496" spans="1:2" ht="15">
      <c r="A496" s="10"/>
      <c r="B496" s="10"/>
    </row>
    <row r="497" spans="1:2" ht="15">
      <c r="A497" s="10"/>
      <c r="B497" s="10"/>
    </row>
    <row r="498" spans="1:2" ht="15">
      <c r="A498" s="10"/>
      <c r="B498" s="10"/>
    </row>
    <row r="499" spans="1:2" ht="15">
      <c r="A499" s="10"/>
      <c r="B499" s="10"/>
    </row>
    <row r="500" spans="1:2" ht="15">
      <c r="A500" s="10"/>
      <c r="B500" s="10"/>
    </row>
    <row r="501" spans="1:2" ht="15">
      <c r="A501" s="10"/>
      <c r="B501" s="10"/>
    </row>
    <row r="502" spans="1:2" ht="15">
      <c r="A502" s="10"/>
      <c r="B502" s="10"/>
    </row>
    <row r="503" spans="1:2" ht="15">
      <c r="A503" s="10"/>
      <c r="B503" s="10"/>
    </row>
    <row r="504" spans="1:2" ht="15">
      <c r="A504" s="10"/>
      <c r="B504" s="10"/>
    </row>
    <row r="505" spans="1:2" ht="15">
      <c r="A505" s="10"/>
      <c r="B505" s="10"/>
    </row>
    <row r="506" spans="1:2" ht="15">
      <c r="A506" s="10"/>
      <c r="B506" s="10"/>
    </row>
    <row r="507" spans="1:2" ht="15">
      <c r="A507" s="10"/>
      <c r="B507" s="10"/>
    </row>
    <row r="508" spans="1:2" ht="15">
      <c r="A508" s="10"/>
      <c r="B508" s="10"/>
    </row>
    <row r="509" spans="1:2" ht="15">
      <c r="A509" s="10"/>
      <c r="B509" s="10"/>
    </row>
    <row r="510" spans="1:2" ht="15">
      <c r="A510" s="10"/>
      <c r="B510" s="10"/>
    </row>
    <row r="511" spans="1:2" ht="15">
      <c r="A511" s="10"/>
      <c r="B511" s="10"/>
    </row>
    <row r="512" spans="1:2" ht="15">
      <c r="A512" s="10"/>
      <c r="B512" s="10"/>
    </row>
    <row r="513" spans="1:2" ht="15">
      <c r="A513" s="10"/>
      <c r="B513" s="10"/>
    </row>
    <row r="514" spans="1:2" ht="15">
      <c r="A514" s="10"/>
      <c r="B514" s="10"/>
    </row>
    <row r="515" spans="1:2" ht="15">
      <c r="A515" s="10"/>
      <c r="B515" s="10"/>
    </row>
    <row r="516" spans="1:2" ht="15">
      <c r="A516" s="10"/>
      <c r="B516" s="10"/>
    </row>
    <row r="517" spans="1:2" ht="15">
      <c r="A517" s="10"/>
      <c r="B517" s="10"/>
    </row>
    <row r="518" spans="1:2" ht="15">
      <c r="A518" s="10"/>
      <c r="B518" s="10"/>
    </row>
    <row r="519" spans="1:2" ht="15">
      <c r="A519" s="10"/>
      <c r="B519" s="10"/>
    </row>
    <row r="520" spans="1:2" ht="15">
      <c r="A520" s="10"/>
      <c r="B520" s="10"/>
    </row>
    <row r="521" spans="1:2" ht="15">
      <c r="A521" s="10"/>
      <c r="B521" s="10"/>
    </row>
    <row r="522" spans="1:2" ht="15">
      <c r="A522" s="10"/>
      <c r="B522" s="10"/>
    </row>
    <row r="523" spans="1:2" ht="15">
      <c r="A523" s="10"/>
      <c r="B523" s="10"/>
    </row>
    <row r="524" spans="1:2" ht="15">
      <c r="A524" s="10"/>
      <c r="B524" s="10"/>
    </row>
    <row r="525" spans="1:2" ht="15">
      <c r="A525" s="10"/>
      <c r="B525" s="10"/>
    </row>
    <row r="526" spans="1:2" ht="15">
      <c r="A526" s="10"/>
      <c r="B526" s="10"/>
    </row>
    <row r="527" spans="1:2" ht="15">
      <c r="A527" s="10"/>
      <c r="B527" s="10"/>
    </row>
    <row r="528" spans="1:2" ht="15">
      <c r="A528" s="10"/>
      <c r="B528" s="10"/>
    </row>
    <row r="529" spans="1:2" ht="15">
      <c r="A529" s="10"/>
      <c r="B529" s="10"/>
    </row>
    <row r="530" spans="1:2" ht="15">
      <c r="A530" s="10"/>
      <c r="B530" s="10"/>
    </row>
    <row r="531" spans="1:2" ht="15">
      <c r="A531" s="10"/>
      <c r="B531" s="10"/>
    </row>
    <row r="532" spans="1:2" ht="15">
      <c r="A532" s="10"/>
      <c r="B532" s="10"/>
    </row>
    <row r="533" spans="1:2" ht="15">
      <c r="A533" s="10"/>
      <c r="B533" s="10"/>
    </row>
    <row r="534" spans="1:2" ht="15">
      <c r="A534" s="10"/>
      <c r="B534" s="10"/>
    </row>
    <row r="535" spans="1:2" ht="15">
      <c r="A535" s="10"/>
      <c r="B535" s="10"/>
    </row>
    <row r="536" spans="1:2" ht="15">
      <c r="A536" s="10"/>
      <c r="B536" s="10"/>
    </row>
    <row r="537" spans="1:2" ht="15">
      <c r="A537" s="10"/>
      <c r="B537" s="10"/>
    </row>
    <row r="538" spans="1:2" ht="15">
      <c r="A538" s="10"/>
      <c r="B538" s="10"/>
    </row>
    <row r="539" spans="1:2" ht="15">
      <c r="A539" s="10"/>
      <c r="B539" s="10"/>
    </row>
    <row r="540" spans="1:2" ht="15">
      <c r="A540" s="10"/>
      <c r="B540" s="10"/>
    </row>
    <row r="541" spans="1:2" ht="15">
      <c r="A541" s="10"/>
      <c r="B541" s="10"/>
    </row>
    <row r="542" spans="1:2" ht="15">
      <c r="A542" s="10"/>
      <c r="B542" s="10"/>
    </row>
    <row r="543" spans="1:2" ht="15">
      <c r="A543" s="10"/>
      <c r="B543" s="10"/>
    </row>
    <row r="544" spans="1:2" ht="15">
      <c r="A544" s="10"/>
      <c r="B544" s="10"/>
    </row>
    <row r="545" spans="1:2" ht="15">
      <c r="A545" s="10"/>
      <c r="B545" s="10"/>
    </row>
    <row r="546" spans="1:2" ht="15">
      <c r="A546" s="10"/>
      <c r="B546" s="10"/>
    </row>
    <row r="547" spans="1:2" ht="15">
      <c r="A547" s="10"/>
      <c r="B547" s="10"/>
    </row>
    <row r="548" spans="1:2" ht="15">
      <c r="A548" s="10"/>
      <c r="B548" s="10"/>
    </row>
    <row r="549" spans="1:2" ht="15">
      <c r="A549" s="10"/>
      <c r="B549" s="10"/>
    </row>
    <row r="550" spans="1:2" ht="15">
      <c r="A550" s="10"/>
      <c r="B550" s="10"/>
    </row>
    <row r="551" spans="1:2" ht="15">
      <c r="A551" s="10"/>
      <c r="B551" s="10"/>
    </row>
    <row r="552" spans="1:2" ht="15">
      <c r="A552" s="10"/>
      <c r="B552" s="10"/>
    </row>
    <row r="553" spans="1:2" ht="15">
      <c r="A553" s="10"/>
      <c r="B553" s="10"/>
    </row>
    <row r="554" spans="1:2" ht="15">
      <c r="A554" s="10"/>
      <c r="B554" s="10"/>
    </row>
    <row r="555" spans="1:2" ht="15">
      <c r="A555" s="10"/>
      <c r="B555" s="10"/>
    </row>
    <row r="556" spans="1:2" ht="15">
      <c r="A556" s="10"/>
      <c r="B556" s="10"/>
    </row>
    <row r="557" spans="1:2" ht="15">
      <c r="A557" s="10"/>
      <c r="B557" s="10"/>
    </row>
    <row r="558" spans="1:2" ht="15">
      <c r="A558" s="10"/>
      <c r="B558" s="10"/>
    </row>
    <row r="559" spans="1:2" ht="15">
      <c r="A559" s="10"/>
      <c r="B559" s="10"/>
    </row>
    <row r="560" spans="1:2" ht="15">
      <c r="A560" s="10"/>
      <c r="B560" s="10"/>
    </row>
    <row r="561" spans="1:2" ht="15">
      <c r="A561" s="10"/>
      <c r="B561" s="10"/>
    </row>
    <row r="562" spans="1:2" ht="15">
      <c r="A562" s="10"/>
      <c r="B562" s="10"/>
    </row>
    <row r="563" spans="1:2" ht="15">
      <c r="A563" s="10"/>
      <c r="B563" s="10"/>
    </row>
    <row r="564" spans="1:2" ht="15">
      <c r="A564" s="10"/>
      <c r="B564" s="10"/>
    </row>
    <row r="565" spans="1:2" ht="15">
      <c r="A565" s="10"/>
      <c r="B565" s="10"/>
    </row>
    <row r="566" spans="1:2" ht="15">
      <c r="A566" s="10"/>
      <c r="B566" s="10"/>
    </row>
    <row r="567" spans="1:2" ht="15">
      <c r="A567" s="10"/>
      <c r="B567" s="10"/>
    </row>
    <row r="568" spans="1:2" ht="15">
      <c r="A568" s="10"/>
      <c r="B568" s="10"/>
    </row>
    <row r="569" spans="1:2" ht="15">
      <c r="A569" s="10"/>
      <c r="B569" s="10"/>
    </row>
    <row r="570" spans="1:2" ht="15">
      <c r="A570" s="10"/>
      <c r="B570" s="10"/>
    </row>
    <row r="571" spans="1:2" ht="15">
      <c r="A571" s="10"/>
      <c r="B571" s="10"/>
    </row>
    <row r="572" spans="1:2" ht="15">
      <c r="A572" s="10"/>
      <c r="B572" s="10"/>
    </row>
    <row r="573" spans="1:2" ht="15">
      <c r="A573" s="10"/>
      <c r="B573" s="10"/>
    </row>
    <row r="574" spans="1:2" ht="15">
      <c r="A574" s="10"/>
      <c r="B574" s="10"/>
    </row>
    <row r="575" spans="1:2" ht="15">
      <c r="A575" s="10"/>
      <c r="B575" s="10"/>
    </row>
    <row r="576" spans="1:2" ht="15">
      <c r="A576" s="10"/>
      <c r="B576" s="10"/>
    </row>
    <row r="577" spans="1:2" ht="15">
      <c r="A577" s="10"/>
      <c r="B577" s="10"/>
    </row>
    <row r="578" spans="1:2" ht="15">
      <c r="A578" s="10"/>
      <c r="B578" s="10"/>
    </row>
    <row r="579" spans="1:2" ht="15">
      <c r="A579" s="10"/>
      <c r="B579" s="10"/>
    </row>
    <row r="580" spans="1:2" ht="15">
      <c r="A580" s="10"/>
      <c r="B580" s="10"/>
    </row>
    <row r="581" spans="1:2" ht="15">
      <c r="A581" s="10"/>
      <c r="B581" s="10"/>
    </row>
    <row r="582" spans="1:2" ht="15">
      <c r="A582" s="10"/>
      <c r="B582" s="10"/>
    </row>
    <row r="583" spans="1:2" ht="15">
      <c r="A583" s="10"/>
      <c r="B583" s="10"/>
    </row>
    <row r="584" spans="1:2" ht="15">
      <c r="A584" s="10"/>
      <c r="B584" s="10"/>
    </row>
    <row r="585" spans="1:2" ht="15">
      <c r="A585" s="10"/>
      <c r="B585" s="10"/>
    </row>
    <row r="586" spans="1:2" ht="15">
      <c r="A586" s="10"/>
      <c r="B586" s="10"/>
    </row>
    <row r="587" spans="1:2" ht="15">
      <c r="A587" s="10"/>
      <c r="B587" s="10"/>
    </row>
    <row r="588" spans="1:2" ht="15">
      <c r="A588" s="10"/>
      <c r="B588" s="10"/>
    </row>
    <row r="589" spans="1:2" ht="15">
      <c r="A589" s="10"/>
      <c r="B589" s="10"/>
    </row>
    <row r="590" spans="1:2" ht="15">
      <c r="A590" s="10"/>
      <c r="B590" s="10"/>
    </row>
    <row r="591" spans="1:2" ht="15">
      <c r="A591" s="10"/>
      <c r="B591" s="10"/>
    </row>
    <row r="592" spans="1:2" ht="15">
      <c r="A592" s="10"/>
      <c r="B592" s="10"/>
    </row>
    <row r="593" spans="1:2" ht="15">
      <c r="A593" s="10"/>
      <c r="B593" s="10"/>
    </row>
    <row r="594" spans="1:2" ht="15">
      <c r="A594" s="10"/>
      <c r="B594" s="10"/>
    </row>
    <row r="595" spans="1:2" ht="15">
      <c r="A595" s="10"/>
      <c r="B595" s="10"/>
    </row>
    <row r="596" spans="1:2" ht="15">
      <c r="A596" s="10"/>
      <c r="B596" s="10"/>
    </row>
    <row r="597" spans="1:2" ht="15">
      <c r="A597" s="10"/>
      <c r="B597" s="10"/>
    </row>
    <row r="598" spans="1:2" ht="15">
      <c r="A598" s="10"/>
      <c r="B598" s="10"/>
    </row>
    <row r="599" spans="1:2" ht="15">
      <c r="A599" s="10"/>
      <c r="B599" s="10"/>
    </row>
    <row r="600" spans="1:2" ht="15">
      <c r="A600" s="10"/>
      <c r="B600" s="10"/>
    </row>
    <row r="601" spans="1:2" ht="15">
      <c r="A601" s="10"/>
      <c r="B601" s="10"/>
    </row>
    <row r="602" spans="1:2" ht="15">
      <c r="A602" s="10"/>
      <c r="B602" s="10"/>
    </row>
    <row r="603" spans="1:2" ht="15">
      <c r="A603" s="10"/>
      <c r="B603" s="10"/>
    </row>
    <row r="604" spans="1:2" ht="15">
      <c r="A604" s="10"/>
      <c r="B604" s="10"/>
    </row>
    <row r="605" spans="1:2" ht="15">
      <c r="A605" s="10"/>
      <c r="B605" s="10"/>
    </row>
    <row r="606" spans="1:2" ht="15">
      <c r="A606" s="10"/>
      <c r="B606" s="10"/>
    </row>
    <row r="607" spans="1:2" ht="15">
      <c r="A607" s="10"/>
      <c r="B607" s="10"/>
    </row>
    <row r="608" spans="1:2" ht="15">
      <c r="A608" s="10"/>
      <c r="B608" s="10"/>
    </row>
    <row r="609" spans="1:2" ht="15">
      <c r="A609" s="10"/>
      <c r="B609" s="10"/>
    </row>
    <row r="610" spans="1:2" ht="15">
      <c r="A610" s="10"/>
      <c r="B610" s="10"/>
    </row>
    <row r="611" spans="1:2" ht="15">
      <c r="A611" s="10"/>
      <c r="B611" s="10"/>
    </row>
    <row r="612" spans="1:2" ht="15">
      <c r="A612" s="10"/>
      <c r="B612" s="10"/>
    </row>
    <row r="613" spans="1:2" ht="15">
      <c r="A613" s="10"/>
      <c r="B613" s="10"/>
    </row>
    <row r="614" spans="1:2" ht="15">
      <c r="A614" s="10"/>
      <c r="B614" s="10"/>
    </row>
    <row r="615" spans="1:2" ht="15">
      <c r="A615" s="10"/>
      <c r="B615" s="10"/>
    </row>
    <row r="616" spans="1:2" ht="15">
      <c r="A616" s="10"/>
      <c r="B616" s="10"/>
    </row>
    <row r="617" spans="1:2" ht="15">
      <c r="A617" s="10"/>
      <c r="B617" s="10"/>
    </row>
    <row r="618" spans="1:2" ht="15">
      <c r="A618" s="10"/>
      <c r="B618" s="10"/>
    </row>
    <row r="619" spans="1:2" ht="15">
      <c r="A619" s="10"/>
      <c r="B619" s="10"/>
    </row>
    <row r="620" spans="1:2" ht="15">
      <c r="A620" s="10"/>
      <c r="B620" s="10"/>
    </row>
    <row r="621" spans="1:2" ht="15">
      <c r="A621" s="10"/>
      <c r="B621" s="10"/>
    </row>
    <row r="622" spans="1:2" ht="15">
      <c r="A622" s="10"/>
      <c r="B622" s="10"/>
    </row>
    <row r="623" spans="1:2" ht="15">
      <c r="A623" s="10"/>
      <c r="B623" s="10"/>
    </row>
    <row r="624" spans="1:2" ht="15">
      <c r="A624" s="10"/>
      <c r="B624" s="10"/>
    </row>
    <row r="625" spans="1:2" ht="15">
      <c r="A625" s="10"/>
      <c r="B625" s="10"/>
    </row>
    <row r="626" spans="1:2" ht="15">
      <c r="A626" s="10"/>
      <c r="B626" s="10"/>
    </row>
    <row r="627" spans="1:2" ht="15">
      <c r="A627" s="10"/>
      <c r="B627" s="10"/>
    </row>
    <row r="628" spans="1:2" ht="15">
      <c r="A628" s="10"/>
      <c r="B628" s="10"/>
    </row>
    <row r="629" spans="1:2" ht="15">
      <c r="A629" s="10"/>
      <c r="B629" s="10"/>
    </row>
    <row r="630" spans="1:2" ht="15">
      <c r="A630" s="10"/>
      <c r="B630" s="10"/>
    </row>
    <row r="631" spans="1:2" ht="15">
      <c r="A631" s="10"/>
      <c r="B631" s="10"/>
    </row>
    <row r="632" spans="1:2" ht="15">
      <c r="A632" s="10"/>
      <c r="B632" s="10"/>
    </row>
    <row r="633" spans="1:2" ht="15">
      <c r="A633" s="10"/>
      <c r="B633" s="10"/>
    </row>
    <row r="634" spans="1:2" ht="15">
      <c r="A634" s="10"/>
      <c r="B634" s="10"/>
    </row>
    <row r="635" spans="1:2" ht="15">
      <c r="A635" s="10"/>
      <c r="B635" s="10"/>
    </row>
    <row r="636" spans="1:2" ht="15">
      <c r="A636" s="10"/>
      <c r="B636" s="10"/>
    </row>
    <row r="637" spans="1:2" ht="15">
      <c r="A637" s="10"/>
      <c r="B637" s="10"/>
    </row>
    <row r="638" spans="1:2" ht="15">
      <c r="A638" s="10"/>
      <c r="B638" s="10"/>
    </row>
    <row r="639" spans="1:2" ht="15">
      <c r="A639" s="10"/>
      <c r="B639" s="10"/>
    </row>
    <row r="640" spans="1:2" ht="15">
      <c r="A640" s="10"/>
      <c r="B640" s="10"/>
    </row>
    <row r="641" spans="1:2" ht="15">
      <c r="A641" s="10"/>
      <c r="B641" s="10"/>
    </row>
    <row r="642" spans="1:2" ht="15">
      <c r="A642" s="10"/>
      <c r="B642" s="10"/>
    </row>
    <row r="643" spans="1:2" ht="15">
      <c r="A643" s="10"/>
      <c r="B643" s="10"/>
    </row>
    <row r="644" spans="1:2" ht="15">
      <c r="A644" s="10"/>
      <c r="B644" s="10"/>
    </row>
    <row r="645" spans="1:2" ht="15">
      <c r="A645" s="10"/>
      <c r="B645" s="10"/>
    </row>
    <row r="646" spans="1:2" ht="15">
      <c r="A646" s="10"/>
      <c r="B646" s="10"/>
    </row>
    <row r="647" spans="1:2" ht="15">
      <c r="A647" s="10"/>
      <c r="B647" s="10"/>
    </row>
    <row r="648" spans="1:2" ht="15">
      <c r="A648" s="10"/>
      <c r="B648" s="10"/>
    </row>
    <row r="649" spans="1:2" ht="15">
      <c r="A649" s="10"/>
      <c r="B649" s="10"/>
    </row>
    <row r="650" spans="1:2" ht="15">
      <c r="A650" s="10"/>
      <c r="B650" s="10"/>
    </row>
    <row r="651" spans="1:2" ht="15">
      <c r="A651" s="10"/>
      <c r="B651" s="10"/>
    </row>
    <row r="652" spans="1:2" ht="15">
      <c r="A652" s="10"/>
      <c r="B652" s="10"/>
    </row>
    <row r="653" spans="1:2" ht="15">
      <c r="A653" s="10"/>
      <c r="B653" s="10"/>
    </row>
    <row r="654" spans="1:2" ht="15">
      <c r="A654" s="10"/>
      <c r="B654" s="10"/>
    </row>
    <row r="655" spans="1:2" ht="15">
      <c r="A655" s="10"/>
      <c r="B655" s="10"/>
    </row>
    <row r="656" spans="1:2" ht="15">
      <c r="A656" s="10"/>
      <c r="B656" s="10"/>
    </row>
    <row r="657" spans="1:2" ht="15">
      <c r="A657" s="10"/>
      <c r="B657" s="10"/>
    </row>
    <row r="658" spans="1:2" ht="15">
      <c r="A658" s="10"/>
      <c r="B658" s="10"/>
    </row>
    <row r="659" spans="1:2" ht="15">
      <c r="A659" s="10"/>
      <c r="B659" s="10"/>
    </row>
    <row r="660" spans="1:2" ht="15">
      <c r="A660" s="10"/>
      <c r="B660" s="10"/>
    </row>
    <row r="661" spans="1:2" ht="15">
      <c r="A661" s="10"/>
      <c r="B661" s="10"/>
    </row>
    <row r="662" spans="1:2" ht="15">
      <c r="A662" s="10"/>
      <c r="B662" s="10"/>
    </row>
    <row r="663" spans="1:2" ht="15">
      <c r="A663" s="10"/>
      <c r="B663" s="10"/>
    </row>
    <row r="664" spans="1:2" ht="15">
      <c r="A664" s="10"/>
      <c r="B664" s="10"/>
    </row>
    <row r="665" spans="1:2" ht="15">
      <c r="A665" s="10"/>
      <c r="B665" s="10"/>
    </row>
    <row r="666" spans="1:2" ht="15">
      <c r="A666" s="10"/>
      <c r="B666" s="10"/>
    </row>
    <row r="667" spans="1:2" ht="15">
      <c r="A667" s="10"/>
      <c r="B667" s="10"/>
    </row>
    <row r="668" spans="1:2" ht="15">
      <c r="A668" s="10"/>
      <c r="B668" s="10"/>
    </row>
    <row r="669" spans="1:2" ht="15">
      <c r="A669" s="10"/>
      <c r="B669" s="10"/>
    </row>
    <row r="670" spans="1:2" ht="15">
      <c r="A670" s="10"/>
      <c r="B670" s="10"/>
    </row>
    <row r="671" spans="1:2" ht="15">
      <c r="A671" s="10"/>
      <c r="B671" s="10"/>
    </row>
    <row r="672" spans="1:2" ht="15">
      <c r="A672" s="10"/>
      <c r="B672" s="10"/>
    </row>
    <row r="673" spans="1:2" ht="15">
      <c r="A673" s="10"/>
      <c r="B673" s="10"/>
    </row>
    <row r="674" spans="1:2" ht="15">
      <c r="A674" s="10"/>
      <c r="B674" s="10"/>
    </row>
    <row r="675" spans="1:2" ht="15">
      <c r="A675" s="10"/>
      <c r="B675" s="10"/>
    </row>
    <row r="676" spans="1:2" ht="15">
      <c r="A676" s="10"/>
      <c r="B676" s="10"/>
    </row>
    <row r="677" spans="1:2" ht="15">
      <c r="A677" s="10"/>
      <c r="B677" s="10"/>
    </row>
    <row r="678" spans="1:2" ht="15">
      <c r="A678" s="10"/>
      <c r="B678" s="10"/>
    </row>
    <row r="679" spans="1:2" ht="15">
      <c r="A679" s="10"/>
      <c r="B679" s="10"/>
    </row>
    <row r="680" spans="1:2" ht="15">
      <c r="A680" s="10"/>
      <c r="B680" s="10"/>
    </row>
    <row r="681" spans="1:2" ht="15">
      <c r="A681" s="10"/>
      <c r="B681" s="10"/>
    </row>
    <row r="682" spans="1:2" ht="15">
      <c r="A682" s="10"/>
      <c r="B682" s="10"/>
    </row>
    <row r="683" spans="1:2" ht="15">
      <c r="A683" s="10"/>
      <c r="B683" s="10"/>
    </row>
    <row r="684" spans="1:2" ht="15">
      <c r="A684" s="10"/>
      <c r="B684" s="10"/>
    </row>
    <row r="685" spans="1:2" ht="15">
      <c r="A685" s="10"/>
      <c r="B685" s="10"/>
    </row>
    <row r="686" spans="1:2" ht="15">
      <c r="A686" s="10"/>
      <c r="B686" s="10"/>
    </row>
    <row r="687" spans="1:2" ht="15">
      <c r="A687" s="10"/>
      <c r="B687" s="10"/>
    </row>
    <row r="688" spans="1:2" ht="15">
      <c r="A688" s="10"/>
      <c r="B688" s="10"/>
    </row>
    <row r="689" spans="1:2" ht="15">
      <c r="A689" s="10"/>
      <c r="B689" s="10"/>
    </row>
    <row r="690" spans="1:2" ht="15">
      <c r="A690" s="10"/>
      <c r="B690" s="10"/>
    </row>
    <row r="691" spans="1:2" ht="15">
      <c r="A691" s="10"/>
      <c r="B691" s="10"/>
    </row>
    <row r="692" spans="1:2" ht="15">
      <c r="A692" s="10"/>
      <c r="B692" s="10"/>
    </row>
    <row r="693" spans="1:2" ht="15">
      <c r="A693" s="10"/>
      <c r="B693" s="10"/>
    </row>
    <row r="694" spans="1:2" ht="15">
      <c r="A694" s="10"/>
      <c r="B694" s="10"/>
    </row>
    <row r="695" spans="1:2" ht="15">
      <c r="A695" s="10"/>
      <c r="B695" s="10"/>
    </row>
    <row r="696" spans="1:2" ht="15">
      <c r="A696" s="10"/>
      <c r="B696" s="10"/>
    </row>
    <row r="697" spans="1:2" ht="15">
      <c r="A697" s="10"/>
      <c r="B697" s="10"/>
    </row>
    <row r="698" spans="1:2" ht="15">
      <c r="A698" s="10"/>
      <c r="B698" s="10"/>
    </row>
    <row r="699" spans="1:2" ht="15">
      <c r="A699" s="10"/>
      <c r="B699" s="10"/>
    </row>
    <row r="700" spans="1:2" ht="15">
      <c r="A700" s="10"/>
      <c r="B700" s="10"/>
    </row>
    <row r="701" spans="1:2" ht="15">
      <c r="A701" s="10"/>
      <c r="B701" s="10"/>
    </row>
    <row r="702" spans="1:2" ht="15">
      <c r="A702" s="10"/>
      <c r="B702" s="10"/>
    </row>
    <row r="703" spans="1:2" ht="15">
      <c r="A703" s="10"/>
      <c r="B703" s="10"/>
    </row>
    <row r="704" spans="1:2" ht="15">
      <c r="A704" s="10"/>
      <c r="B704" s="10"/>
    </row>
    <row r="705" spans="1:2" ht="15">
      <c r="A705" s="10"/>
      <c r="B705" s="10"/>
    </row>
    <row r="706" spans="1:2" ht="15">
      <c r="A706" s="10"/>
      <c r="B706" s="10"/>
    </row>
    <row r="707" spans="1:2" ht="15">
      <c r="A707" s="10"/>
      <c r="B707" s="10"/>
    </row>
    <row r="708" spans="1:2" ht="15">
      <c r="A708" s="10"/>
      <c r="B708" s="10"/>
    </row>
    <row r="709" spans="1:2" ht="15">
      <c r="A709" s="10"/>
      <c r="B709" s="10"/>
    </row>
    <row r="710" spans="1:2" ht="15">
      <c r="A710" s="10"/>
      <c r="B710" s="10"/>
    </row>
    <row r="711" spans="1:2" ht="15">
      <c r="A711" s="10"/>
      <c r="B711" s="10"/>
    </row>
    <row r="712" spans="1:2" ht="15">
      <c r="A712" s="10"/>
      <c r="B712" s="10"/>
    </row>
    <row r="713" spans="1:2" ht="15">
      <c r="A713" s="10"/>
      <c r="B713" s="10"/>
    </row>
    <row r="714" spans="1:2" ht="15">
      <c r="A714" s="10"/>
      <c r="B714" s="10"/>
    </row>
    <row r="715" spans="1:2" ht="15">
      <c r="A715" s="10"/>
      <c r="B715" s="10"/>
    </row>
    <row r="716" spans="1:2" ht="15">
      <c r="A716" s="10"/>
      <c r="B716" s="10"/>
    </row>
    <row r="717" spans="1:2" ht="15">
      <c r="A717" s="10"/>
      <c r="B717" s="10"/>
    </row>
    <row r="718" spans="1:2" ht="15">
      <c r="A718" s="10"/>
      <c r="B718" s="10"/>
    </row>
    <row r="719" spans="1:2" ht="15">
      <c r="A719" s="10"/>
      <c r="B719" s="10"/>
    </row>
    <row r="720" spans="1:2" ht="15">
      <c r="A720" s="10"/>
      <c r="B720" s="10"/>
    </row>
    <row r="721" spans="1:2" ht="15">
      <c r="A721" s="10"/>
      <c r="B721" s="10"/>
    </row>
    <row r="722" spans="1:2" ht="15">
      <c r="A722" s="10"/>
      <c r="B722" s="10"/>
    </row>
    <row r="723" spans="1:2" ht="15">
      <c r="A723" s="10"/>
      <c r="B723" s="10"/>
    </row>
    <row r="724" spans="1:2" ht="15">
      <c r="A724" s="10"/>
      <c r="B724" s="10"/>
    </row>
    <row r="725" spans="1:2" ht="15">
      <c r="A725" s="10"/>
      <c r="B725" s="10"/>
    </row>
    <row r="726" spans="1:2" ht="15">
      <c r="A726" s="10"/>
      <c r="B726" s="10"/>
    </row>
    <row r="727" spans="1:2" ht="15">
      <c r="A727" s="10"/>
      <c r="B727" s="10"/>
    </row>
    <row r="728" spans="1:2" ht="15">
      <c r="A728" s="10"/>
      <c r="B728" s="10"/>
    </row>
    <row r="729" spans="1:2" ht="15">
      <c r="A729" s="10"/>
      <c r="B729" s="10"/>
    </row>
    <row r="730" spans="1:2" ht="15">
      <c r="A730" s="10"/>
      <c r="B730" s="10"/>
    </row>
    <row r="731" spans="1:2" ht="15">
      <c r="A731" s="10"/>
      <c r="B731" s="10"/>
    </row>
    <row r="732" spans="1:2" ht="15">
      <c r="A732" s="10"/>
      <c r="B732" s="10"/>
    </row>
    <row r="733" spans="1:2" ht="15">
      <c r="A733" s="10"/>
      <c r="B733" s="10"/>
    </row>
    <row r="734" spans="1:2" ht="15">
      <c r="A734" s="10"/>
      <c r="B734" s="10"/>
    </row>
    <row r="735" spans="1:2" ht="15">
      <c r="A735" s="10"/>
      <c r="B735" s="10"/>
    </row>
    <row r="736" spans="1:2" ht="15">
      <c r="A736" s="10"/>
      <c r="B736" s="10"/>
    </row>
    <row r="737" spans="1:2" ht="15">
      <c r="A737" s="10"/>
      <c r="B737" s="10"/>
    </row>
    <row r="738" spans="1:2" ht="15">
      <c r="A738" s="10"/>
      <c r="B738" s="10"/>
    </row>
    <row r="739" spans="1:2" ht="15">
      <c r="A739" s="10"/>
      <c r="B739" s="10"/>
    </row>
    <row r="740" spans="1:2" ht="15">
      <c r="A740" s="10"/>
      <c r="B740" s="10"/>
    </row>
    <row r="741" spans="1:2" ht="15">
      <c r="A741" s="10"/>
      <c r="B741" s="10"/>
    </row>
    <row r="742" spans="1:2" ht="15">
      <c r="A742" s="10"/>
      <c r="B742" s="10"/>
    </row>
    <row r="743" spans="1:2" ht="15">
      <c r="A743" s="10"/>
      <c r="B743" s="10"/>
    </row>
    <row r="744" spans="1:2" ht="15">
      <c r="A744" s="10"/>
      <c r="B744" s="10"/>
    </row>
    <row r="745" spans="1:2" ht="15">
      <c r="A745" s="10"/>
      <c r="B745" s="10"/>
    </row>
    <row r="746" spans="1:2" ht="15">
      <c r="A746" s="10"/>
      <c r="B746" s="10"/>
    </row>
    <row r="747" spans="1:2" ht="15">
      <c r="A747" s="10"/>
      <c r="B747" s="10"/>
    </row>
    <row r="748" spans="1:2" ht="15">
      <c r="A748" s="10"/>
      <c r="B748" s="10"/>
    </row>
    <row r="749" spans="1:2" ht="15">
      <c r="A749" s="10"/>
      <c r="B749" s="10"/>
    </row>
    <row r="750" spans="1:2" ht="15">
      <c r="A750" s="10"/>
      <c r="B750" s="10"/>
    </row>
    <row r="751" spans="1:2" ht="15">
      <c r="A751" s="10"/>
      <c r="B751" s="10"/>
    </row>
    <row r="752" spans="1:2" ht="15">
      <c r="A752" s="10"/>
      <c r="B752" s="10"/>
    </row>
    <row r="753" spans="1:2" ht="15">
      <c r="A753" s="10"/>
      <c r="B753" s="10"/>
    </row>
    <row r="754" spans="1:2" ht="15">
      <c r="A754" s="10"/>
      <c r="B754" s="10"/>
    </row>
    <row r="755" spans="1:2" ht="15">
      <c r="A755" s="10"/>
      <c r="B755" s="10"/>
    </row>
    <row r="756" spans="1:2" ht="15">
      <c r="A756" s="10"/>
      <c r="B756" s="10"/>
    </row>
    <row r="757" spans="1:2" ht="15">
      <c r="A757" s="10"/>
      <c r="B757" s="10"/>
    </row>
    <row r="758" spans="1:2" ht="15">
      <c r="A758" s="10"/>
      <c r="B758" s="10"/>
    </row>
    <row r="759" spans="1:2" ht="15">
      <c r="A759" s="10"/>
      <c r="B759" s="10"/>
    </row>
    <row r="760" spans="1:2" ht="15">
      <c r="A760" s="10"/>
      <c r="B760" s="10"/>
    </row>
    <row r="761" spans="1:2" ht="15">
      <c r="A761" s="10"/>
      <c r="B761" s="10"/>
    </row>
  </sheetData>
  <sheetProtection/>
  <mergeCells count="6">
    <mergeCell ref="H12:I12"/>
    <mergeCell ref="A9:C9"/>
    <mergeCell ref="A10:C10"/>
    <mergeCell ref="A12:A13"/>
    <mergeCell ref="B12:B13"/>
    <mergeCell ref="C12:C13"/>
  </mergeCells>
  <printOptions/>
  <pageMargins left="0.7874015748031497" right="0.1968503937007874" top="0.5905511811023623" bottom="0.3937007874015748" header="0.1968503937007874" footer="0.5118110236220472"/>
  <pageSetup fitToHeight="0" horizontalDpi="600" verticalDpi="600" orientation="portrait" paperSize="9" scale="60" r:id="rId1"/>
  <headerFooter alignWithMargins="0">
    <oddHeader>&amp;R&amp;P
</oddHeader>
  </headerFooter>
  <rowBreaks count="4" manualBreakCount="4">
    <brk id="34" max="8" man="1"/>
    <brk id="63" max="8" man="1"/>
    <brk id="96" max="8" man="1"/>
    <brk id="114" max="8" man="1"/>
  </rowBreaks>
</worksheet>
</file>

<file path=xl/worksheets/sheet2.xml><?xml version="1.0" encoding="utf-8"?>
<worksheet xmlns="http://schemas.openxmlformats.org/spreadsheetml/2006/main" xmlns:r="http://schemas.openxmlformats.org/officeDocument/2006/relationships">
  <dimension ref="A1:H342"/>
  <sheetViews>
    <sheetView tabSelected="1" workbookViewId="0" topLeftCell="A81">
      <selection activeCell="C40" sqref="C40"/>
    </sheetView>
  </sheetViews>
  <sheetFormatPr defaultColWidth="9.00390625" defaultRowHeight="12.75"/>
  <cols>
    <col min="1" max="1" width="38.625" style="2" customWidth="1"/>
    <col min="2" max="2" width="62.625" style="2" customWidth="1"/>
    <col min="3" max="3" width="14.25390625" style="106" customWidth="1"/>
    <col min="4" max="4" width="0.2421875" style="2" hidden="1" customWidth="1"/>
    <col min="5" max="5" width="11.875" style="2" hidden="1" customWidth="1"/>
    <col min="6" max="6" width="13.00390625" style="2" hidden="1" customWidth="1"/>
    <col min="7" max="7" width="16.125" style="2" customWidth="1"/>
    <col min="8" max="8" width="15.625" style="2" customWidth="1"/>
    <col min="9" max="16384" width="9.125" style="2" customWidth="1"/>
  </cols>
  <sheetData>
    <row r="1" ht="15">
      <c r="C1" s="98"/>
    </row>
    <row r="2" ht="15">
      <c r="C2" s="99"/>
    </row>
    <row r="3" spans="2:3" s="55" customFormat="1" ht="15.75">
      <c r="B3" s="55" t="s">
        <v>191</v>
      </c>
      <c r="C3" s="100"/>
    </row>
    <row r="4" spans="2:3" s="55" customFormat="1" ht="15.75">
      <c r="B4" s="55" t="s">
        <v>190</v>
      </c>
      <c r="C4" s="100"/>
    </row>
    <row r="5" spans="1:3" s="55" customFormat="1" ht="14.25" customHeight="1">
      <c r="A5" s="73"/>
      <c r="B5" s="75" t="s">
        <v>345</v>
      </c>
      <c r="C5" s="101"/>
    </row>
    <row r="6" spans="1:3" s="55" customFormat="1" ht="14.25" customHeight="1">
      <c r="A6" s="73"/>
      <c r="B6" s="75" t="s">
        <v>332</v>
      </c>
      <c r="C6" s="101"/>
    </row>
    <row r="7" spans="1:3" s="55" customFormat="1" ht="14.25" customHeight="1">
      <c r="A7" s="73"/>
      <c r="B7" s="75" t="s">
        <v>333</v>
      </c>
      <c r="C7" s="101"/>
    </row>
    <row r="8" spans="1:3" s="55" customFormat="1" ht="14.25" customHeight="1">
      <c r="A8" s="73"/>
      <c r="B8" s="75" t="s">
        <v>192</v>
      </c>
      <c r="C8" s="101"/>
    </row>
    <row r="9" spans="1:3" s="55" customFormat="1" ht="14.25" customHeight="1">
      <c r="A9" s="92" t="s">
        <v>340</v>
      </c>
      <c r="B9" s="92" t="s">
        <v>341</v>
      </c>
      <c r="C9" s="102"/>
    </row>
    <row r="10" spans="1:3" s="55" customFormat="1" ht="14.25" customHeight="1">
      <c r="A10" s="119" t="s">
        <v>335</v>
      </c>
      <c r="B10" s="119"/>
      <c r="C10" s="119"/>
    </row>
    <row r="11" spans="1:3" s="10" customFormat="1" ht="14.25" customHeight="1">
      <c r="A11" s="119" t="s">
        <v>334</v>
      </c>
      <c r="B11" s="119"/>
      <c r="C11" s="119"/>
    </row>
    <row r="12" spans="1:3" s="10" customFormat="1" ht="14.25" customHeight="1">
      <c r="A12" s="91"/>
      <c r="B12" s="91"/>
      <c r="C12" s="103"/>
    </row>
    <row r="13" spans="1:3" s="10" customFormat="1" ht="14.25" customHeight="1">
      <c r="A13" s="116"/>
      <c r="B13" s="117"/>
      <c r="C13" s="117"/>
    </row>
    <row r="14" spans="1:3" ht="21" customHeight="1">
      <c r="A14" s="118" t="s">
        <v>165</v>
      </c>
      <c r="B14" s="118"/>
      <c r="C14" s="118"/>
    </row>
    <row r="15" spans="1:3" ht="15" customHeight="1">
      <c r="A15" s="115" t="s">
        <v>65</v>
      </c>
      <c r="B15" s="115"/>
      <c r="C15" s="115"/>
    </row>
    <row r="16" spans="1:3" ht="15" customHeight="1">
      <c r="A16" s="115" t="s">
        <v>2</v>
      </c>
      <c r="B16" s="115"/>
      <c r="C16" s="115"/>
    </row>
    <row r="17" spans="1:3" ht="15" customHeight="1">
      <c r="A17" s="115" t="s">
        <v>66</v>
      </c>
      <c r="B17" s="115"/>
      <c r="C17" s="115"/>
    </row>
    <row r="18" spans="1:4" ht="17.25" customHeight="1">
      <c r="A18" s="114"/>
      <c r="B18" s="114"/>
      <c r="C18" s="104"/>
      <c r="D18" s="3"/>
    </row>
    <row r="19" spans="1:4" ht="15.75">
      <c r="A19" s="56"/>
      <c r="B19" s="57"/>
      <c r="C19" s="105" t="s">
        <v>210</v>
      </c>
      <c r="D19" s="3"/>
    </row>
    <row r="20" spans="1:8" ht="15.75" customHeight="1">
      <c r="A20" s="120" t="s">
        <v>222</v>
      </c>
      <c r="B20" s="120" t="s">
        <v>67</v>
      </c>
      <c r="C20" s="123" t="s">
        <v>68</v>
      </c>
      <c r="D20" s="124"/>
      <c r="E20" s="124"/>
      <c r="F20" s="124"/>
      <c r="G20" s="124"/>
      <c r="H20" s="125"/>
    </row>
    <row r="21" spans="1:8" ht="47.25" customHeight="1">
      <c r="A21" s="121"/>
      <c r="B21" s="121"/>
      <c r="C21" s="128" t="s">
        <v>69</v>
      </c>
      <c r="D21" s="79" t="s">
        <v>233</v>
      </c>
      <c r="E21" s="90" t="s">
        <v>231</v>
      </c>
      <c r="F21" s="90" t="s">
        <v>232</v>
      </c>
      <c r="G21" s="126" t="s">
        <v>70</v>
      </c>
      <c r="H21" s="126" t="s">
        <v>1</v>
      </c>
    </row>
    <row r="22" spans="1:8" ht="47.25" customHeight="1">
      <c r="A22" s="122"/>
      <c r="B22" s="122"/>
      <c r="C22" s="129"/>
      <c r="D22" s="79"/>
      <c r="E22" s="90"/>
      <c r="F22" s="90"/>
      <c r="G22" s="127"/>
      <c r="H22" s="127"/>
    </row>
    <row r="23" spans="1:8" s="65" customFormat="1" ht="19.5" customHeight="1">
      <c r="A23" s="61" t="s">
        <v>234</v>
      </c>
      <c r="B23" s="59" t="s">
        <v>209</v>
      </c>
      <c r="C23" s="97">
        <f aca="true" t="shared" si="0" ref="C23:H23">C24+C30+C33+C42+C46+C55+C59+C66</f>
        <v>9046.071</v>
      </c>
      <c r="D23" s="85" t="e">
        <f t="shared" si="0"/>
        <v>#REF!</v>
      </c>
      <c r="E23" s="85" t="e">
        <f t="shared" si="0"/>
        <v>#REF!</v>
      </c>
      <c r="F23" s="85" t="e">
        <f t="shared" si="0"/>
        <v>#REF!</v>
      </c>
      <c r="G23" s="85">
        <f t="shared" si="0"/>
        <v>8471.349999999999</v>
      </c>
      <c r="H23" s="85">
        <f t="shared" si="0"/>
        <v>8904.720000000001</v>
      </c>
    </row>
    <row r="24" spans="1:8" ht="24.75" customHeight="1">
      <c r="A24" s="61" t="s">
        <v>243</v>
      </c>
      <c r="B24" s="59" t="s">
        <v>235</v>
      </c>
      <c r="C24" s="97">
        <f aca="true" t="shared" si="1" ref="C24:H24">C25</f>
        <v>4074.7000000000003</v>
      </c>
      <c r="D24" s="85" t="e">
        <f t="shared" si="1"/>
        <v>#REF!</v>
      </c>
      <c r="E24" s="85" t="e">
        <f t="shared" si="1"/>
        <v>#REF!</v>
      </c>
      <c r="F24" s="85" t="e">
        <f t="shared" si="1"/>
        <v>#REF!</v>
      </c>
      <c r="G24" s="85">
        <f t="shared" si="1"/>
        <v>4274.2</v>
      </c>
      <c r="H24" s="85">
        <f t="shared" si="1"/>
        <v>4509.46</v>
      </c>
    </row>
    <row r="25" spans="1:8" ht="21.75" customHeight="1">
      <c r="A25" s="61" t="s">
        <v>244</v>
      </c>
      <c r="B25" s="59" t="s">
        <v>224</v>
      </c>
      <c r="C25" s="97">
        <f>C26+C28+C29</f>
        <v>4074.7000000000003</v>
      </c>
      <c r="D25" s="86" t="e">
        <f>D26+#REF!+D29</f>
        <v>#REF!</v>
      </c>
      <c r="E25" s="86" t="e">
        <f>E26+#REF!+E29</f>
        <v>#REF!</v>
      </c>
      <c r="F25" s="86" t="e">
        <f>F26+#REF!+F29</f>
        <v>#REF!</v>
      </c>
      <c r="G25" s="86">
        <f>G26+G28+G29</f>
        <v>4274.2</v>
      </c>
      <c r="H25" s="86">
        <f>H26+H28+H29</f>
        <v>4509.46</v>
      </c>
    </row>
    <row r="26" spans="1:8" ht="87.75" customHeight="1">
      <c r="A26" s="84" t="s">
        <v>207</v>
      </c>
      <c r="B26" s="78" t="s">
        <v>20</v>
      </c>
      <c r="C26" s="96">
        <v>4003.8</v>
      </c>
      <c r="D26" s="86"/>
      <c r="E26" s="86"/>
      <c r="F26" s="86"/>
      <c r="G26" s="88">
        <v>4244.03</v>
      </c>
      <c r="H26" s="88">
        <v>4477.45</v>
      </c>
    </row>
    <row r="27" spans="1:8" ht="114.75" customHeight="1" hidden="1">
      <c r="A27" s="58" t="s">
        <v>245</v>
      </c>
      <c r="B27" s="60" t="s">
        <v>247</v>
      </c>
      <c r="C27" s="96">
        <v>0</v>
      </c>
      <c r="D27" s="88"/>
      <c r="E27" s="88"/>
      <c r="F27" s="88"/>
      <c r="G27" s="88">
        <v>0</v>
      </c>
      <c r="H27" s="88">
        <v>0</v>
      </c>
    </row>
    <row r="28" spans="1:8" ht="115.5" customHeight="1">
      <c r="A28" s="58" t="s">
        <v>19</v>
      </c>
      <c r="B28" s="60" t="s">
        <v>21</v>
      </c>
      <c r="C28" s="96">
        <v>22.3</v>
      </c>
      <c r="D28" s="88"/>
      <c r="E28" s="88"/>
      <c r="F28" s="88"/>
      <c r="G28" s="88">
        <v>23.28</v>
      </c>
      <c r="H28" s="88">
        <v>24.7</v>
      </c>
    </row>
    <row r="29" spans="1:8" ht="58.5" customHeight="1">
      <c r="A29" s="58" t="s">
        <v>206</v>
      </c>
      <c r="B29" s="60" t="s">
        <v>3</v>
      </c>
      <c r="C29" s="96">
        <v>48.6</v>
      </c>
      <c r="D29" s="88"/>
      <c r="E29" s="88"/>
      <c r="F29" s="88"/>
      <c r="G29" s="88">
        <v>6.89</v>
      </c>
      <c r="H29" s="88">
        <v>7.31</v>
      </c>
    </row>
    <row r="30" spans="1:8" s="65" customFormat="1" ht="28.5" customHeight="1">
      <c r="A30" s="61" t="s">
        <v>249</v>
      </c>
      <c r="B30" s="69" t="s">
        <v>250</v>
      </c>
      <c r="C30" s="97">
        <f aca="true" t="shared" si="2" ref="C30:H30">C32</f>
        <v>0.25</v>
      </c>
      <c r="D30" s="85">
        <f t="shared" si="2"/>
        <v>0</v>
      </c>
      <c r="E30" s="85">
        <f t="shared" si="2"/>
        <v>0</v>
      </c>
      <c r="F30" s="85">
        <f t="shared" si="2"/>
        <v>0</v>
      </c>
      <c r="G30" s="85">
        <f t="shared" si="2"/>
        <v>1.36</v>
      </c>
      <c r="H30" s="85">
        <f t="shared" si="2"/>
        <v>1.42</v>
      </c>
    </row>
    <row r="31" spans="1:8" s="65" customFormat="1" ht="28.5" customHeight="1">
      <c r="A31" s="58" t="s">
        <v>317</v>
      </c>
      <c r="B31" s="60" t="s">
        <v>228</v>
      </c>
      <c r="C31" s="96">
        <f aca="true" t="shared" si="3" ref="C31:H31">SUM(C32)</f>
        <v>0.25</v>
      </c>
      <c r="D31" s="87">
        <f t="shared" si="3"/>
        <v>0</v>
      </c>
      <c r="E31" s="87">
        <f t="shared" si="3"/>
        <v>0</v>
      </c>
      <c r="F31" s="87">
        <f t="shared" si="3"/>
        <v>0</v>
      </c>
      <c r="G31" s="87">
        <f t="shared" si="3"/>
        <v>1.36</v>
      </c>
      <c r="H31" s="87">
        <f t="shared" si="3"/>
        <v>1.42</v>
      </c>
    </row>
    <row r="32" spans="1:8" ht="37.5" customHeight="1">
      <c r="A32" s="58" t="s">
        <v>22</v>
      </c>
      <c r="B32" s="60" t="s">
        <v>328</v>
      </c>
      <c r="C32" s="96">
        <v>0.25</v>
      </c>
      <c r="D32" s="87"/>
      <c r="E32" s="87"/>
      <c r="F32" s="87"/>
      <c r="G32" s="87">
        <v>1.36</v>
      </c>
      <c r="H32" s="87">
        <v>1.42</v>
      </c>
    </row>
    <row r="33" spans="1:8" s="65" customFormat="1" ht="22.5" customHeight="1">
      <c r="A33" s="61" t="s">
        <v>261</v>
      </c>
      <c r="B33" s="59" t="s">
        <v>262</v>
      </c>
      <c r="C33" s="97">
        <f aca="true" t="shared" si="4" ref="C33:H33">C36+C34</f>
        <v>2135.14</v>
      </c>
      <c r="D33" s="85">
        <f t="shared" si="4"/>
        <v>978.4</v>
      </c>
      <c r="E33" s="85">
        <f t="shared" si="4"/>
        <v>978.4</v>
      </c>
      <c r="F33" s="85">
        <f t="shared" si="4"/>
        <v>978.4</v>
      </c>
      <c r="G33" s="85">
        <f t="shared" si="4"/>
        <v>2085.5</v>
      </c>
      <c r="H33" s="85">
        <f t="shared" si="4"/>
        <v>2085.5</v>
      </c>
    </row>
    <row r="34" spans="1:8" s="65" customFormat="1" ht="18" customHeight="1">
      <c r="A34" s="81" t="s">
        <v>318</v>
      </c>
      <c r="B34" s="59" t="s">
        <v>41</v>
      </c>
      <c r="C34" s="97">
        <f aca="true" t="shared" si="5" ref="C34:H34">C35</f>
        <v>983.4</v>
      </c>
      <c r="D34" s="86">
        <f t="shared" si="5"/>
        <v>0</v>
      </c>
      <c r="E34" s="86">
        <f t="shared" si="5"/>
        <v>0</v>
      </c>
      <c r="F34" s="86">
        <f t="shared" si="5"/>
        <v>0</v>
      </c>
      <c r="G34" s="86">
        <f t="shared" si="5"/>
        <v>983.4</v>
      </c>
      <c r="H34" s="86">
        <f t="shared" si="5"/>
        <v>983.4</v>
      </c>
    </row>
    <row r="35" spans="1:8" s="83" customFormat="1" ht="50.25" customHeight="1">
      <c r="A35" s="82" t="s">
        <v>43</v>
      </c>
      <c r="B35" s="60" t="s">
        <v>42</v>
      </c>
      <c r="C35" s="96">
        <v>983.4</v>
      </c>
      <c r="D35" s="88"/>
      <c r="E35" s="88"/>
      <c r="F35" s="88"/>
      <c r="G35" s="88">
        <v>983.4</v>
      </c>
      <c r="H35" s="88">
        <v>983.4</v>
      </c>
    </row>
    <row r="36" spans="1:8" ht="15.75" customHeight="1">
      <c r="A36" s="81" t="s">
        <v>166</v>
      </c>
      <c r="B36" s="59" t="s">
        <v>167</v>
      </c>
      <c r="C36" s="97">
        <f aca="true" t="shared" si="6" ref="C36:H36">(C37+C40)</f>
        <v>1151.74</v>
      </c>
      <c r="D36" s="85">
        <f t="shared" si="6"/>
        <v>978.4</v>
      </c>
      <c r="E36" s="85">
        <f t="shared" si="6"/>
        <v>978.4</v>
      </c>
      <c r="F36" s="85">
        <f t="shared" si="6"/>
        <v>978.4</v>
      </c>
      <c r="G36" s="85">
        <f t="shared" si="6"/>
        <v>1102.1</v>
      </c>
      <c r="H36" s="85">
        <f t="shared" si="6"/>
        <v>1102.1</v>
      </c>
    </row>
    <row r="37" spans="1:8" ht="51" customHeight="1">
      <c r="A37" s="81" t="s">
        <v>185</v>
      </c>
      <c r="B37" s="59" t="s">
        <v>168</v>
      </c>
      <c r="C37" s="97">
        <f aca="true" t="shared" si="7" ref="C37:H37">C39</f>
        <v>262.34</v>
      </c>
      <c r="D37" s="86">
        <f t="shared" si="7"/>
        <v>193.4</v>
      </c>
      <c r="E37" s="86">
        <f t="shared" si="7"/>
        <v>193.4</v>
      </c>
      <c r="F37" s="86">
        <f t="shared" si="7"/>
        <v>193.4</v>
      </c>
      <c r="G37" s="86">
        <f t="shared" si="7"/>
        <v>212.7</v>
      </c>
      <c r="H37" s="86">
        <f t="shared" si="7"/>
        <v>212.7</v>
      </c>
    </row>
    <row r="38" spans="1:8" ht="68.25" customHeight="1" hidden="1">
      <c r="A38" s="82" t="s">
        <v>169</v>
      </c>
      <c r="B38" s="60"/>
      <c r="C38" s="96"/>
      <c r="D38" s="88"/>
      <c r="E38" s="88"/>
      <c r="F38" s="88"/>
      <c r="G38" s="88"/>
      <c r="H38" s="88"/>
    </row>
    <row r="39" spans="1:8" ht="84.75" customHeight="1">
      <c r="A39" s="82" t="s">
        <v>183</v>
      </c>
      <c r="B39" s="60" t="s">
        <v>182</v>
      </c>
      <c r="C39" s="96">
        <v>262.34</v>
      </c>
      <c r="D39" s="88">
        <v>193.4</v>
      </c>
      <c r="E39" s="88">
        <v>193.4</v>
      </c>
      <c r="F39" s="88">
        <v>193.4</v>
      </c>
      <c r="G39" s="88">
        <v>212.7</v>
      </c>
      <c r="H39" s="88">
        <v>212.7</v>
      </c>
    </row>
    <row r="40" spans="1:8" ht="51" customHeight="1">
      <c r="A40" s="81" t="s">
        <v>186</v>
      </c>
      <c r="B40" s="59" t="s">
        <v>170</v>
      </c>
      <c r="C40" s="97">
        <f aca="true" t="shared" si="8" ref="C40:H40">C41</f>
        <v>889.4</v>
      </c>
      <c r="D40" s="86">
        <f t="shared" si="8"/>
        <v>785</v>
      </c>
      <c r="E40" s="86">
        <f t="shared" si="8"/>
        <v>785</v>
      </c>
      <c r="F40" s="86">
        <f t="shared" si="8"/>
        <v>785</v>
      </c>
      <c r="G40" s="86">
        <f t="shared" si="8"/>
        <v>889.4</v>
      </c>
      <c r="H40" s="86">
        <f t="shared" si="8"/>
        <v>889.4</v>
      </c>
    </row>
    <row r="41" spans="1:8" ht="87" customHeight="1">
      <c r="A41" s="82" t="s">
        <v>171</v>
      </c>
      <c r="B41" s="60" t="s">
        <v>184</v>
      </c>
      <c r="C41" s="96">
        <v>889.4</v>
      </c>
      <c r="D41" s="88">
        <v>785</v>
      </c>
      <c r="E41" s="88">
        <v>785</v>
      </c>
      <c r="F41" s="88">
        <v>785</v>
      </c>
      <c r="G41" s="88">
        <v>889.4</v>
      </c>
      <c r="H41" s="88">
        <v>889.4</v>
      </c>
    </row>
    <row r="42" spans="1:8" s="65" customFormat="1" ht="52.5" customHeight="1">
      <c r="A42" s="61" t="s">
        <v>202</v>
      </c>
      <c r="B42" s="59" t="s">
        <v>203</v>
      </c>
      <c r="C42" s="97">
        <f>C43</f>
        <v>4</v>
      </c>
      <c r="D42" s="85">
        <f aca="true" t="shared" si="9" ref="D42:H44">D43</f>
        <v>0</v>
      </c>
      <c r="E42" s="85">
        <f t="shared" si="9"/>
        <v>0</v>
      </c>
      <c r="F42" s="85">
        <f t="shared" si="9"/>
        <v>0</v>
      </c>
      <c r="G42" s="85">
        <f t="shared" si="9"/>
        <v>0</v>
      </c>
      <c r="H42" s="85">
        <f t="shared" si="9"/>
        <v>0</v>
      </c>
    </row>
    <row r="43" spans="1:8" s="65" customFormat="1" ht="27" customHeight="1">
      <c r="A43" s="58" t="s">
        <v>177</v>
      </c>
      <c r="B43" s="60" t="s">
        <v>204</v>
      </c>
      <c r="C43" s="96">
        <f>C44</f>
        <v>4</v>
      </c>
      <c r="D43" s="87">
        <f t="shared" si="9"/>
        <v>0</v>
      </c>
      <c r="E43" s="87">
        <f t="shared" si="9"/>
        <v>0</v>
      </c>
      <c r="F43" s="87">
        <f t="shared" si="9"/>
        <v>0</v>
      </c>
      <c r="G43" s="87">
        <f t="shared" si="9"/>
        <v>0</v>
      </c>
      <c r="H43" s="87">
        <f t="shared" si="9"/>
        <v>0</v>
      </c>
    </row>
    <row r="44" spans="1:8" s="65" customFormat="1" ht="42" customHeight="1">
      <c r="A44" s="58" t="s">
        <v>132</v>
      </c>
      <c r="B44" s="60" t="s">
        <v>205</v>
      </c>
      <c r="C44" s="96">
        <f>C45</f>
        <v>4</v>
      </c>
      <c r="D44" s="87">
        <f t="shared" si="9"/>
        <v>0</v>
      </c>
      <c r="E44" s="87">
        <f t="shared" si="9"/>
        <v>0</v>
      </c>
      <c r="F44" s="87">
        <f t="shared" si="9"/>
        <v>0</v>
      </c>
      <c r="G44" s="87">
        <f t="shared" si="9"/>
        <v>0</v>
      </c>
      <c r="H44" s="87">
        <f t="shared" si="9"/>
        <v>0</v>
      </c>
    </row>
    <row r="45" spans="1:8" s="65" customFormat="1" ht="51.75" customHeight="1">
      <c r="A45" s="58" t="s">
        <v>319</v>
      </c>
      <c r="B45" s="60" t="s">
        <v>4</v>
      </c>
      <c r="C45" s="96">
        <v>4</v>
      </c>
      <c r="D45" s="85"/>
      <c r="E45" s="85"/>
      <c r="F45" s="85"/>
      <c r="G45" s="87">
        <v>0</v>
      </c>
      <c r="H45" s="87">
        <v>0</v>
      </c>
    </row>
    <row r="46" spans="1:8" ht="55.5" customHeight="1">
      <c r="A46" s="61" t="s">
        <v>241</v>
      </c>
      <c r="B46" s="59" t="s">
        <v>229</v>
      </c>
      <c r="C46" s="97">
        <f aca="true" t="shared" si="10" ref="C46:H46">C47+C50</f>
        <v>1910</v>
      </c>
      <c r="D46" s="85">
        <f t="shared" si="10"/>
        <v>0</v>
      </c>
      <c r="E46" s="85">
        <f t="shared" si="10"/>
        <v>0</v>
      </c>
      <c r="F46" s="85">
        <f t="shared" si="10"/>
        <v>0</v>
      </c>
      <c r="G46" s="85">
        <f t="shared" si="10"/>
        <v>2035.29</v>
      </c>
      <c r="H46" s="85">
        <f t="shared" si="10"/>
        <v>2213.34</v>
      </c>
    </row>
    <row r="47" spans="1:8" s="65" customFormat="1" ht="99.75" customHeight="1">
      <c r="A47" s="61" t="s">
        <v>266</v>
      </c>
      <c r="B47" s="80" t="s">
        <v>160</v>
      </c>
      <c r="C47" s="97">
        <f aca="true" t="shared" si="11" ref="C47:H48">C48</f>
        <v>1488.8</v>
      </c>
      <c r="D47" s="86">
        <f t="shared" si="11"/>
        <v>0</v>
      </c>
      <c r="E47" s="86">
        <f t="shared" si="11"/>
        <v>0</v>
      </c>
      <c r="F47" s="86">
        <f t="shared" si="11"/>
        <v>0</v>
      </c>
      <c r="G47" s="86">
        <f t="shared" si="11"/>
        <v>1622.79</v>
      </c>
      <c r="H47" s="86">
        <f t="shared" si="11"/>
        <v>1768.84</v>
      </c>
    </row>
    <row r="48" spans="1:8" ht="72.75" customHeight="1">
      <c r="A48" s="58" t="s">
        <v>267</v>
      </c>
      <c r="B48" s="62" t="s">
        <v>180</v>
      </c>
      <c r="C48" s="96">
        <f t="shared" si="11"/>
        <v>1488.8</v>
      </c>
      <c r="D48" s="88">
        <f t="shared" si="11"/>
        <v>0</v>
      </c>
      <c r="E48" s="88">
        <f t="shared" si="11"/>
        <v>0</v>
      </c>
      <c r="F48" s="88">
        <f t="shared" si="11"/>
        <v>0</v>
      </c>
      <c r="G48" s="88">
        <f t="shared" si="11"/>
        <v>1622.79</v>
      </c>
      <c r="H48" s="88">
        <f t="shared" si="11"/>
        <v>1768.84</v>
      </c>
    </row>
    <row r="49" spans="1:8" ht="90" customHeight="1">
      <c r="A49" s="58" t="s">
        <v>320</v>
      </c>
      <c r="B49" s="62" t="s">
        <v>126</v>
      </c>
      <c r="C49" s="96">
        <v>1488.8</v>
      </c>
      <c r="D49" s="88"/>
      <c r="E49" s="88"/>
      <c r="F49" s="88"/>
      <c r="G49" s="88">
        <v>1622.79</v>
      </c>
      <c r="H49" s="88">
        <v>1768.84</v>
      </c>
    </row>
    <row r="50" spans="1:8" s="65" customFormat="1" ht="96.75" customHeight="1">
      <c r="A50" s="61" t="s">
        <v>174</v>
      </c>
      <c r="B50" s="64" t="s">
        <v>321</v>
      </c>
      <c r="C50" s="97">
        <f aca="true" t="shared" si="12" ref="C50:H50">C51+C53</f>
        <v>421.2</v>
      </c>
      <c r="D50" s="86">
        <f t="shared" si="12"/>
        <v>0</v>
      </c>
      <c r="E50" s="86">
        <f t="shared" si="12"/>
        <v>0</v>
      </c>
      <c r="F50" s="86">
        <f t="shared" si="12"/>
        <v>0</v>
      </c>
      <c r="G50" s="86">
        <f t="shared" si="12"/>
        <v>412.5</v>
      </c>
      <c r="H50" s="86">
        <f t="shared" si="12"/>
        <v>444.5</v>
      </c>
    </row>
    <row r="51" spans="1:8" s="65" customFormat="1" ht="57.75" customHeight="1">
      <c r="A51" s="77" t="s">
        <v>197</v>
      </c>
      <c r="B51" s="78" t="s">
        <v>196</v>
      </c>
      <c r="C51" s="96">
        <f aca="true" t="shared" si="13" ref="C51:H51">C52</f>
        <v>13.2</v>
      </c>
      <c r="D51" s="88">
        <f t="shared" si="13"/>
        <v>0</v>
      </c>
      <c r="E51" s="88">
        <f t="shared" si="13"/>
        <v>0</v>
      </c>
      <c r="F51" s="88">
        <f t="shared" si="13"/>
        <v>0</v>
      </c>
      <c r="G51" s="88">
        <f t="shared" si="13"/>
        <v>7</v>
      </c>
      <c r="H51" s="88">
        <f t="shared" si="13"/>
        <v>8</v>
      </c>
    </row>
    <row r="52" spans="1:8" s="65" customFormat="1" ht="58.5" customHeight="1">
      <c r="A52" s="77" t="s">
        <v>208</v>
      </c>
      <c r="B52" s="78" t="s">
        <v>201</v>
      </c>
      <c r="C52" s="96">
        <v>13.2</v>
      </c>
      <c r="D52" s="86"/>
      <c r="E52" s="86"/>
      <c r="F52" s="86"/>
      <c r="G52" s="88">
        <v>7</v>
      </c>
      <c r="H52" s="88">
        <v>8</v>
      </c>
    </row>
    <row r="53" spans="1:8" ht="96.75" customHeight="1">
      <c r="A53" s="58" t="s">
        <v>187</v>
      </c>
      <c r="B53" s="63" t="s">
        <v>127</v>
      </c>
      <c r="C53" s="96">
        <f aca="true" t="shared" si="14" ref="C53:H53">C54</f>
        <v>408</v>
      </c>
      <c r="D53" s="88">
        <f t="shared" si="14"/>
        <v>0</v>
      </c>
      <c r="E53" s="88">
        <f t="shared" si="14"/>
        <v>0</v>
      </c>
      <c r="F53" s="88">
        <f t="shared" si="14"/>
        <v>0</v>
      </c>
      <c r="G53" s="88">
        <f t="shared" si="14"/>
        <v>405.5</v>
      </c>
      <c r="H53" s="88">
        <f t="shared" si="14"/>
        <v>436.5</v>
      </c>
    </row>
    <row r="54" spans="1:8" ht="82.5" customHeight="1">
      <c r="A54" s="58" t="s">
        <v>176</v>
      </c>
      <c r="B54" s="63" t="s">
        <v>322</v>
      </c>
      <c r="C54" s="96">
        <v>408</v>
      </c>
      <c r="D54" s="88"/>
      <c r="E54" s="88"/>
      <c r="F54" s="88"/>
      <c r="G54" s="88">
        <v>405.5</v>
      </c>
      <c r="H54" s="88">
        <v>436.5</v>
      </c>
    </row>
    <row r="55" spans="1:8" s="65" customFormat="1" ht="32.25" customHeight="1">
      <c r="A55" s="61" t="s">
        <v>47</v>
      </c>
      <c r="B55" s="64" t="s">
        <v>161</v>
      </c>
      <c r="C55" s="97">
        <f aca="true" t="shared" si="15" ref="C55:H57">C56</f>
        <v>12.8</v>
      </c>
      <c r="D55" s="86">
        <f t="shared" si="15"/>
        <v>24</v>
      </c>
      <c r="E55" s="86">
        <f t="shared" si="15"/>
        <v>25</v>
      </c>
      <c r="F55" s="86">
        <f t="shared" si="15"/>
        <v>26</v>
      </c>
      <c r="G55" s="86">
        <f t="shared" si="15"/>
        <v>0</v>
      </c>
      <c r="H55" s="86">
        <f t="shared" si="15"/>
        <v>0</v>
      </c>
    </row>
    <row r="56" spans="1:8" ht="20.25" customHeight="1">
      <c r="A56" s="58" t="s">
        <v>331</v>
      </c>
      <c r="B56" s="63" t="s">
        <v>5</v>
      </c>
      <c r="C56" s="96">
        <f t="shared" si="15"/>
        <v>12.8</v>
      </c>
      <c r="D56" s="88">
        <f t="shared" si="15"/>
        <v>24</v>
      </c>
      <c r="E56" s="88">
        <f t="shared" si="15"/>
        <v>25</v>
      </c>
      <c r="F56" s="88">
        <f t="shared" si="15"/>
        <v>26</v>
      </c>
      <c r="G56" s="88">
        <f t="shared" si="15"/>
        <v>0</v>
      </c>
      <c r="H56" s="88">
        <f t="shared" si="15"/>
        <v>0</v>
      </c>
    </row>
    <row r="57" spans="1:8" ht="26.25" customHeight="1">
      <c r="A57" s="58" t="s">
        <v>7</v>
      </c>
      <c r="B57" s="63" t="s">
        <v>6</v>
      </c>
      <c r="C57" s="96">
        <f t="shared" si="15"/>
        <v>12.8</v>
      </c>
      <c r="D57" s="88">
        <f t="shared" si="15"/>
        <v>24</v>
      </c>
      <c r="E57" s="88">
        <f t="shared" si="15"/>
        <v>25</v>
      </c>
      <c r="F57" s="88">
        <f t="shared" si="15"/>
        <v>26</v>
      </c>
      <c r="G57" s="88">
        <f t="shared" si="15"/>
        <v>0</v>
      </c>
      <c r="H57" s="88">
        <f t="shared" si="15"/>
        <v>0</v>
      </c>
    </row>
    <row r="58" spans="1:8" ht="19.5" customHeight="1">
      <c r="A58" s="58" t="s">
        <v>9</v>
      </c>
      <c r="B58" s="63" t="s">
        <v>8</v>
      </c>
      <c r="C58" s="96">
        <v>12.8</v>
      </c>
      <c r="D58" s="88">
        <v>24</v>
      </c>
      <c r="E58" s="88">
        <v>25</v>
      </c>
      <c r="F58" s="88">
        <v>26</v>
      </c>
      <c r="G58" s="88">
        <v>0</v>
      </c>
      <c r="H58" s="88">
        <v>0</v>
      </c>
    </row>
    <row r="59" spans="1:8" s="65" customFormat="1" ht="36.75" customHeight="1">
      <c r="A59" s="61" t="s">
        <v>175</v>
      </c>
      <c r="B59" s="64" t="s">
        <v>323</v>
      </c>
      <c r="C59" s="97">
        <f aca="true" t="shared" si="16" ref="C59:H59">C60+C63</f>
        <v>863.581</v>
      </c>
      <c r="D59" s="86" t="e">
        <f t="shared" si="16"/>
        <v>#REF!</v>
      </c>
      <c r="E59" s="86" t="e">
        <f t="shared" si="16"/>
        <v>#REF!</v>
      </c>
      <c r="F59" s="86" t="e">
        <f t="shared" si="16"/>
        <v>#REF!</v>
      </c>
      <c r="G59" s="86">
        <f t="shared" si="16"/>
        <v>50</v>
      </c>
      <c r="H59" s="86">
        <f t="shared" si="16"/>
        <v>70</v>
      </c>
    </row>
    <row r="60" spans="1:8" s="65" customFormat="1" ht="98.25" customHeight="1">
      <c r="A60" s="77" t="s">
        <v>198</v>
      </c>
      <c r="B60" s="78" t="s">
        <v>178</v>
      </c>
      <c r="C60" s="96">
        <f aca="true" t="shared" si="17" ref="C60:H61">C61</f>
        <v>633.581</v>
      </c>
      <c r="D60" s="88">
        <f t="shared" si="17"/>
        <v>0</v>
      </c>
      <c r="E60" s="88">
        <f t="shared" si="17"/>
        <v>0</v>
      </c>
      <c r="F60" s="88">
        <f t="shared" si="17"/>
        <v>0</v>
      </c>
      <c r="G60" s="88">
        <f t="shared" si="17"/>
        <v>50</v>
      </c>
      <c r="H60" s="88">
        <f t="shared" si="17"/>
        <v>70</v>
      </c>
    </row>
    <row r="61" spans="1:8" s="65" customFormat="1" ht="98.25" customHeight="1">
      <c r="A61" s="77" t="s">
        <v>159</v>
      </c>
      <c r="B61" s="78" t="s">
        <v>133</v>
      </c>
      <c r="C61" s="96">
        <f t="shared" si="17"/>
        <v>633.581</v>
      </c>
      <c r="D61" s="88">
        <f t="shared" si="17"/>
        <v>0</v>
      </c>
      <c r="E61" s="88">
        <f t="shared" si="17"/>
        <v>0</v>
      </c>
      <c r="F61" s="88">
        <f t="shared" si="17"/>
        <v>0</v>
      </c>
      <c r="G61" s="88">
        <f t="shared" si="17"/>
        <v>50</v>
      </c>
      <c r="H61" s="88">
        <f t="shared" si="17"/>
        <v>70</v>
      </c>
    </row>
    <row r="62" spans="1:8" s="65" customFormat="1" ht="100.5" customHeight="1">
      <c r="A62" s="77" t="s">
        <v>324</v>
      </c>
      <c r="B62" s="78" t="s">
        <v>179</v>
      </c>
      <c r="C62" s="96">
        <v>633.581</v>
      </c>
      <c r="D62" s="86"/>
      <c r="E62" s="86"/>
      <c r="F62" s="86"/>
      <c r="G62" s="88">
        <v>50</v>
      </c>
      <c r="H62" s="88">
        <v>70</v>
      </c>
    </row>
    <row r="63" spans="1:8" ht="66" customHeight="1">
      <c r="A63" s="58" t="s">
        <v>97</v>
      </c>
      <c r="B63" s="63" t="s">
        <v>325</v>
      </c>
      <c r="C63" s="96">
        <f aca="true" t="shared" si="18" ref="C63:H64">C64</f>
        <v>230</v>
      </c>
      <c r="D63" s="88" t="e">
        <f t="shared" si="18"/>
        <v>#REF!</v>
      </c>
      <c r="E63" s="88" t="e">
        <f t="shared" si="18"/>
        <v>#REF!</v>
      </c>
      <c r="F63" s="88" t="e">
        <f t="shared" si="18"/>
        <v>#REF!</v>
      </c>
      <c r="G63" s="88">
        <f t="shared" si="18"/>
        <v>0</v>
      </c>
      <c r="H63" s="88">
        <f t="shared" si="18"/>
        <v>0</v>
      </c>
    </row>
    <row r="64" spans="1:8" ht="34.5" customHeight="1">
      <c r="A64" s="58" t="s">
        <v>96</v>
      </c>
      <c r="B64" s="63" t="s">
        <v>326</v>
      </c>
      <c r="C64" s="96">
        <f t="shared" si="18"/>
        <v>230</v>
      </c>
      <c r="D64" s="88" t="e">
        <f t="shared" si="18"/>
        <v>#REF!</v>
      </c>
      <c r="E64" s="88" t="e">
        <f t="shared" si="18"/>
        <v>#REF!</v>
      </c>
      <c r="F64" s="88" t="e">
        <f t="shared" si="18"/>
        <v>#REF!</v>
      </c>
      <c r="G64" s="88">
        <f t="shared" si="18"/>
        <v>0</v>
      </c>
      <c r="H64" s="88">
        <f t="shared" si="18"/>
        <v>0</v>
      </c>
    </row>
    <row r="65" spans="1:8" ht="51" customHeight="1">
      <c r="A65" s="58" t="s">
        <v>327</v>
      </c>
      <c r="B65" s="63" t="s">
        <v>211</v>
      </c>
      <c r="C65" s="96">
        <v>230</v>
      </c>
      <c r="D65" s="88" t="e">
        <f>SUM(#REF!)</f>
        <v>#REF!</v>
      </c>
      <c r="E65" s="88" t="e">
        <f>SUM(#REF!)</f>
        <v>#REF!</v>
      </c>
      <c r="F65" s="88" t="e">
        <f>SUM(#REF!)</f>
        <v>#REF!</v>
      </c>
      <c r="G65" s="88">
        <v>0</v>
      </c>
      <c r="H65" s="88">
        <v>0</v>
      </c>
    </row>
    <row r="66" spans="1:8" s="65" customFormat="1" ht="32.25" customHeight="1">
      <c r="A66" s="61" t="s">
        <v>199</v>
      </c>
      <c r="B66" s="95" t="s">
        <v>200</v>
      </c>
      <c r="C66" s="97">
        <f aca="true" t="shared" si="19" ref="C66:H66">C73+C71</f>
        <v>45.6</v>
      </c>
      <c r="D66" s="97">
        <f t="shared" si="19"/>
        <v>0</v>
      </c>
      <c r="E66" s="97">
        <f t="shared" si="19"/>
        <v>0</v>
      </c>
      <c r="F66" s="97">
        <f t="shared" si="19"/>
        <v>0</v>
      </c>
      <c r="G66" s="97">
        <f t="shared" si="19"/>
        <v>25</v>
      </c>
      <c r="H66" s="97">
        <f t="shared" si="19"/>
        <v>25</v>
      </c>
    </row>
    <row r="67" spans="1:8" s="83" customFormat="1" ht="45" customHeight="1" hidden="1">
      <c r="A67" s="58" t="s">
        <v>11</v>
      </c>
      <c r="B67" s="93" t="s">
        <v>10</v>
      </c>
      <c r="C67" s="96">
        <f>C68</f>
        <v>0</v>
      </c>
      <c r="D67" s="88">
        <f aca="true" t="shared" si="20" ref="D67:H68">D68</f>
        <v>0</v>
      </c>
      <c r="E67" s="88">
        <f t="shared" si="20"/>
        <v>0</v>
      </c>
      <c r="F67" s="88">
        <f t="shared" si="20"/>
        <v>0</v>
      </c>
      <c r="G67" s="88">
        <f t="shared" si="20"/>
        <v>0</v>
      </c>
      <c r="H67" s="88">
        <f t="shared" si="20"/>
        <v>0</v>
      </c>
    </row>
    <row r="68" spans="1:8" s="83" customFormat="1" ht="57.75" customHeight="1" hidden="1">
      <c r="A68" s="58" t="s">
        <v>13</v>
      </c>
      <c r="B68" s="93" t="s">
        <v>12</v>
      </c>
      <c r="C68" s="96">
        <f>C69</f>
        <v>0</v>
      </c>
      <c r="D68" s="88">
        <f t="shared" si="20"/>
        <v>0</v>
      </c>
      <c r="E68" s="88">
        <f t="shared" si="20"/>
        <v>0</v>
      </c>
      <c r="F68" s="88">
        <f t="shared" si="20"/>
        <v>0</v>
      </c>
      <c r="G68" s="88">
        <f t="shared" si="20"/>
        <v>0</v>
      </c>
      <c r="H68" s="88">
        <f t="shared" si="20"/>
        <v>0</v>
      </c>
    </row>
    <row r="69" spans="1:8" s="83" customFormat="1" ht="69" customHeight="1" hidden="1">
      <c r="A69" s="58" t="s">
        <v>15</v>
      </c>
      <c r="B69" s="93" t="s">
        <v>14</v>
      </c>
      <c r="C69" s="96">
        <v>0</v>
      </c>
      <c r="D69" s="88"/>
      <c r="E69" s="88"/>
      <c r="F69" s="88"/>
      <c r="G69" s="88">
        <v>0</v>
      </c>
      <c r="H69" s="88">
        <v>0</v>
      </c>
    </row>
    <row r="70" spans="1:8" ht="33" customHeight="1" hidden="1">
      <c r="A70" s="58"/>
      <c r="B70" s="94"/>
      <c r="C70" s="96"/>
      <c r="D70" s="88">
        <f>D71</f>
        <v>0</v>
      </c>
      <c r="E70" s="88">
        <f>E71</f>
        <v>0</v>
      </c>
      <c r="F70" s="88">
        <f>F71</f>
        <v>0</v>
      </c>
      <c r="G70" s="88"/>
      <c r="H70" s="88"/>
    </row>
    <row r="71" spans="1:8" ht="62.25" customHeight="1">
      <c r="A71" s="58" t="s">
        <v>338</v>
      </c>
      <c r="B71" s="94" t="s">
        <v>339</v>
      </c>
      <c r="C71" s="96">
        <v>40</v>
      </c>
      <c r="D71" s="88"/>
      <c r="E71" s="88"/>
      <c r="F71" s="88"/>
      <c r="G71" s="88">
        <v>25</v>
      </c>
      <c r="H71" s="88">
        <v>25</v>
      </c>
    </row>
    <row r="72" spans="1:8" ht="35.25" customHeight="1">
      <c r="A72" s="107" t="s">
        <v>344</v>
      </c>
      <c r="B72" s="108" t="s">
        <v>342</v>
      </c>
      <c r="C72" s="96">
        <v>5.6</v>
      </c>
      <c r="D72" s="88"/>
      <c r="E72" s="88"/>
      <c r="F72" s="88"/>
      <c r="G72" s="88">
        <v>0</v>
      </c>
      <c r="H72" s="88">
        <v>0</v>
      </c>
    </row>
    <row r="73" spans="1:8" ht="48" customHeight="1">
      <c r="A73" s="107" t="s">
        <v>0</v>
      </c>
      <c r="B73" s="108" t="s">
        <v>343</v>
      </c>
      <c r="C73" s="96">
        <v>5.6</v>
      </c>
      <c r="D73" s="88"/>
      <c r="E73" s="88"/>
      <c r="F73" s="88"/>
      <c r="G73" s="88">
        <v>0</v>
      </c>
      <c r="H73" s="88">
        <v>0</v>
      </c>
    </row>
    <row r="74" spans="1:8" s="65" customFormat="1" ht="15.75">
      <c r="A74" s="64" t="s">
        <v>293</v>
      </c>
      <c r="B74" s="64" t="s">
        <v>277</v>
      </c>
      <c r="C74" s="97">
        <f aca="true" t="shared" si="21" ref="C74:H74">SUM(C75+C85)</f>
        <v>11204.616</v>
      </c>
      <c r="D74" s="86">
        <f t="shared" si="21"/>
        <v>0</v>
      </c>
      <c r="E74" s="86">
        <f t="shared" si="21"/>
        <v>0</v>
      </c>
      <c r="F74" s="86">
        <f t="shared" si="21"/>
        <v>0</v>
      </c>
      <c r="G74" s="86">
        <f t="shared" si="21"/>
        <v>14.9</v>
      </c>
      <c r="H74" s="86">
        <f t="shared" si="21"/>
        <v>27.4</v>
      </c>
    </row>
    <row r="75" spans="1:8" s="65" customFormat="1" ht="36" customHeight="1">
      <c r="A75" s="64" t="s">
        <v>219</v>
      </c>
      <c r="B75" s="64" t="s">
        <v>278</v>
      </c>
      <c r="C75" s="97">
        <f aca="true" t="shared" si="22" ref="C75:H75">C79+C82+C76</f>
        <v>10555.552</v>
      </c>
      <c r="D75" s="85">
        <f t="shared" si="22"/>
        <v>0</v>
      </c>
      <c r="E75" s="85">
        <f t="shared" si="22"/>
        <v>0</v>
      </c>
      <c r="F75" s="85">
        <f t="shared" si="22"/>
        <v>0</v>
      </c>
      <c r="G75" s="85">
        <f t="shared" si="22"/>
        <v>14.9</v>
      </c>
      <c r="H75" s="85">
        <f t="shared" si="22"/>
        <v>27.4</v>
      </c>
    </row>
    <row r="76" spans="1:8" s="65" customFormat="1" ht="39" customHeight="1">
      <c r="A76" s="64" t="s">
        <v>285</v>
      </c>
      <c r="B76" s="89" t="s">
        <v>329</v>
      </c>
      <c r="C76" s="97">
        <f>C77</f>
        <v>135.5</v>
      </c>
      <c r="D76" s="86"/>
      <c r="E76" s="86"/>
      <c r="F76" s="86"/>
      <c r="G76" s="86">
        <v>0</v>
      </c>
      <c r="H76" s="86">
        <v>0</v>
      </c>
    </row>
    <row r="77" spans="1:8" s="65" customFormat="1" ht="39" customHeight="1">
      <c r="A77" s="78" t="s">
        <v>330</v>
      </c>
      <c r="B77" s="78" t="s">
        <v>16</v>
      </c>
      <c r="C77" s="96">
        <v>135.5</v>
      </c>
      <c r="D77" s="88"/>
      <c r="E77" s="88"/>
      <c r="F77" s="88"/>
      <c r="G77" s="88">
        <v>0</v>
      </c>
      <c r="H77" s="88">
        <v>0</v>
      </c>
    </row>
    <row r="78" spans="1:8" s="65" customFormat="1" ht="39" customHeight="1">
      <c r="A78" s="78" t="s">
        <v>17</v>
      </c>
      <c r="B78" s="78" t="s">
        <v>18</v>
      </c>
      <c r="C78" s="96">
        <v>135.5</v>
      </c>
      <c r="D78" s="88"/>
      <c r="E78" s="88"/>
      <c r="F78" s="88"/>
      <c r="G78" s="88">
        <v>0</v>
      </c>
      <c r="H78" s="88">
        <v>0</v>
      </c>
    </row>
    <row r="79" spans="1:8" s="65" customFormat="1" ht="59.25" customHeight="1">
      <c r="A79" s="76" t="s">
        <v>279</v>
      </c>
      <c r="B79" s="74" t="s">
        <v>52</v>
      </c>
      <c r="C79" s="97">
        <f aca="true" t="shared" si="23" ref="C79:H80">C80</f>
        <v>10409.652</v>
      </c>
      <c r="D79" s="86">
        <f t="shared" si="23"/>
        <v>0</v>
      </c>
      <c r="E79" s="86">
        <f t="shared" si="23"/>
        <v>0</v>
      </c>
      <c r="F79" s="86">
        <f t="shared" si="23"/>
        <v>0</v>
      </c>
      <c r="G79" s="86">
        <f t="shared" si="23"/>
        <v>4.5</v>
      </c>
      <c r="H79" s="86">
        <f t="shared" si="23"/>
        <v>17</v>
      </c>
    </row>
    <row r="80" spans="1:8" s="65" customFormat="1" ht="22.5" customHeight="1">
      <c r="A80" s="66" t="s">
        <v>193</v>
      </c>
      <c r="B80" s="70" t="s">
        <v>195</v>
      </c>
      <c r="C80" s="96">
        <f t="shared" si="23"/>
        <v>10409.652</v>
      </c>
      <c r="D80" s="88">
        <f t="shared" si="23"/>
        <v>0</v>
      </c>
      <c r="E80" s="88">
        <f t="shared" si="23"/>
        <v>0</v>
      </c>
      <c r="F80" s="88">
        <f t="shared" si="23"/>
        <v>0</v>
      </c>
      <c r="G80" s="88">
        <f t="shared" si="23"/>
        <v>4.5</v>
      </c>
      <c r="H80" s="88">
        <f t="shared" si="23"/>
        <v>17</v>
      </c>
    </row>
    <row r="81" spans="1:8" s="65" customFormat="1" ht="22.5" customHeight="1">
      <c r="A81" s="66" t="s">
        <v>194</v>
      </c>
      <c r="B81" s="70" t="s">
        <v>189</v>
      </c>
      <c r="C81" s="96">
        <v>10409.652</v>
      </c>
      <c r="D81" s="88"/>
      <c r="E81" s="88"/>
      <c r="F81" s="88"/>
      <c r="G81" s="88">
        <v>4.5</v>
      </c>
      <c r="H81" s="88">
        <v>17</v>
      </c>
    </row>
    <row r="82" spans="1:8" s="65" customFormat="1" ht="37.5" customHeight="1">
      <c r="A82" s="71" t="s">
        <v>58</v>
      </c>
      <c r="B82" s="72" t="s">
        <v>212</v>
      </c>
      <c r="C82" s="97">
        <f aca="true" t="shared" si="24" ref="C82:H83">C83</f>
        <v>10.4</v>
      </c>
      <c r="D82" s="86">
        <f t="shared" si="24"/>
        <v>0</v>
      </c>
      <c r="E82" s="86">
        <f t="shared" si="24"/>
        <v>0</v>
      </c>
      <c r="F82" s="86">
        <f t="shared" si="24"/>
        <v>0</v>
      </c>
      <c r="G82" s="86">
        <f t="shared" si="24"/>
        <v>10.4</v>
      </c>
      <c r="H82" s="86">
        <f t="shared" si="24"/>
        <v>10.4</v>
      </c>
    </row>
    <row r="83" spans="1:8" s="65" customFormat="1" ht="50.25" customHeight="1">
      <c r="A83" s="66" t="s">
        <v>188</v>
      </c>
      <c r="B83" s="70" t="s">
        <v>213</v>
      </c>
      <c r="C83" s="96">
        <f t="shared" si="24"/>
        <v>10.4</v>
      </c>
      <c r="D83" s="88">
        <f t="shared" si="24"/>
        <v>0</v>
      </c>
      <c r="E83" s="88">
        <f t="shared" si="24"/>
        <v>0</v>
      </c>
      <c r="F83" s="88">
        <f t="shared" si="24"/>
        <v>0</v>
      </c>
      <c r="G83" s="88">
        <f t="shared" si="24"/>
        <v>10.4</v>
      </c>
      <c r="H83" s="88">
        <f t="shared" si="24"/>
        <v>10.4</v>
      </c>
    </row>
    <row r="84" spans="1:8" ht="38.25" customHeight="1">
      <c r="A84" s="66" t="s">
        <v>181</v>
      </c>
      <c r="B84" s="70" t="s">
        <v>214</v>
      </c>
      <c r="C84" s="96">
        <v>10.4</v>
      </c>
      <c r="D84" s="88"/>
      <c r="E84" s="88"/>
      <c r="F84" s="88"/>
      <c r="G84" s="88">
        <v>10.4</v>
      </c>
      <c r="H84" s="88">
        <v>10.4</v>
      </c>
    </row>
    <row r="85" spans="1:8" s="65" customFormat="1" ht="21" customHeight="1">
      <c r="A85" s="71" t="s">
        <v>172</v>
      </c>
      <c r="B85" s="72" t="s">
        <v>173</v>
      </c>
      <c r="C85" s="97">
        <v>649.064</v>
      </c>
      <c r="D85" s="86"/>
      <c r="E85" s="86"/>
      <c r="F85" s="86"/>
      <c r="G85" s="86">
        <v>0</v>
      </c>
      <c r="H85" s="86">
        <v>0</v>
      </c>
    </row>
    <row r="86" spans="1:8" ht="87" customHeight="1">
      <c r="A86" s="66" t="s">
        <v>336</v>
      </c>
      <c r="B86" s="67" t="s">
        <v>337</v>
      </c>
      <c r="C86" s="96">
        <v>649.064</v>
      </c>
      <c r="D86" s="88"/>
      <c r="E86" s="88"/>
      <c r="F86" s="88"/>
      <c r="G86" s="88">
        <v>0</v>
      </c>
      <c r="H86" s="88">
        <v>0</v>
      </c>
    </row>
    <row r="87" spans="1:8" ht="15.75">
      <c r="A87" s="68"/>
      <c r="B87" s="64" t="s">
        <v>226</v>
      </c>
      <c r="C87" s="97">
        <f aca="true" t="shared" si="25" ref="C87:H87">C23+C74</f>
        <v>20250.686999999998</v>
      </c>
      <c r="D87" s="86" t="e">
        <f t="shared" si="25"/>
        <v>#REF!</v>
      </c>
      <c r="E87" s="86" t="e">
        <f t="shared" si="25"/>
        <v>#REF!</v>
      </c>
      <c r="F87" s="86" t="e">
        <f t="shared" si="25"/>
        <v>#REF!</v>
      </c>
      <c r="G87" s="86">
        <f t="shared" si="25"/>
        <v>8486.249999999998</v>
      </c>
      <c r="H87" s="86">
        <f t="shared" si="25"/>
        <v>8932.12</v>
      </c>
    </row>
    <row r="88" spans="1:3" ht="15">
      <c r="A88" s="10"/>
      <c r="B88" s="10"/>
      <c r="C88" s="98"/>
    </row>
    <row r="89" spans="1:3" ht="15">
      <c r="A89" s="10"/>
      <c r="B89" s="10"/>
      <c r="C89" s="98"/>
    </row>
    <row r="90" spans="1:3" ht="15">
      <c r="A90" s="10"/>
      <c r="B90" s="10"/>
      <c r="C90" s="98"/>
    </row>
    <row r="91" spans="1:3" ht="15">
      <c r="A91" s="10"/>
      <c r="B91" s="10"/>
      <c r="C91" s="98"/>
    </row>
    <row r="92" spans="1:3" ht="15">
      <c r="A92" s="10"/>
      <c r="B92" s="10"/>
      <c r="C92" s="98"/>
    </row>
    <row r="93" spans="1:3" ht="15">
      <c r="A93" s="10"/>
      <c r="B93" s="10"/>
      <c r="C93" s="98"/>
    </row>
    <row r="94" spans="1:3" ht="15">
      <c r="A94" s="10"/>
      <c r="B94" s="10"/>
      <c r="C94" s="98"/>
    </row>
    <row r="95" spans="1:3" ht="15">
      <c r="A95" s="10"/>
      <c r="B95" s="10"/>
      <c r="C95" s="98"/>
    </row>
    <row r="96" spans="1:3" ht="15">
      <c r="A96" s="10"/>
      <c r="B96" s="10"/>
      <c r="C96" s="98"/>
    </row>
    <row r="97" spans="1:3" ht="15">
      <c r="A97" s="10"/>
      <c r="B97" s="10"/>
      <c r="C97" s="98"/>
    </row>
    <row r="98" spans="1:3" ht="15">
      <c r="A98" s="10"/>
      <c r="B98" s="10"/>
      <c r="C98" s="98"/>
    </row>
    <row r="99" spans="1:3" ht="15">
      <c r="A99" s="10"/>
      <c r="B99" s="10"/>
      <c r="C99" s="98"/>
    </row>
    <row r="100" spans="1:3" ht="15">
      <c r="A100" s="10"/>
      <c r="B100" s="10"/>
      <c r="C100" s="98"/>
    </row>
    <row r="101" spans="1:3" ht="15">
      <c r="A101" s="10"/>
      <c r="B101" s="10"/>
      <c r="C101" s="98"/>
    </row>
    <row r="102" spans="1:3" ht="15">
      <c r="A102" s="10"/>
      <c r="B102" s="10"/>
      <c r="C102" s="98"/>
    </row>
    <row r="103" spans="1:3" ht="15">
      <c r="A103" s="10"/>
      <c r="B103" s="10"/>
      <c r="C103" s="98"/>
    </row>
    <row r="104" spans="1:3" ht="15">
      <c r="A104" s="10"/>
      <c r="B104" s="10"/>
      <c r="C104" s="98"/>
    </row>
    <row r="105" spans="1:3" ht="15">
      <c r="A105" s="10"/>
      <c r="B105" s="10"/>
      <c r="C105" s="98"/>
    </row>
    <row r="106" spans="1:3" ht="15">
      <c r="A106" s="10"/>
      <c r="B106" s="10"/>
      <c r="C106" s="98"/>
    </row>
    <row r="107" spans="1:3" ht="15">
      <c r="A107" s="10"/>
      <c r="B107" s="10"/>
      <c r="C107" s="98"/>
    </row>
    <row r="108" spans="1:3" ht="15">
      <c r="A108" s="10"/>
      <c r="B108" s="10"/>
      <c r="C108" s="98"/>
    </row>
    <row r="109" spans="1:3" ht="15">
      <c r="A109" s="10"/>
      <c r="B109" s="10"/>
      <c r="C109" s="98"/>
    </row>
    <row r="110" spans="1:3" ht="15">
      <c r="A110" s="10"/>
      <c r="B110" s="10"/>
      <c r="C110" s="98"/>
    </row>
    <row r="111" spans="1:3" ht="15">
      <c r="A111" s="10"/>
      <c r="B111" s="10"/>
      <c r="C111" s="98"/>
    </row>
    <row r="112" spans="1:3" ht="15">
      <c r="A112" s="10"/>
      <c r="B112" s="10"/>
      <c r="C112" s="98"/>
    </row>
    <row r="113" spans="1:3" ht="15">
      <c r="A113" s="10"/>
      <c r="B113" s="10"/>
      <c r="C113" s="98"/>
    </row>
    <row r="114" spans="1:3" ht="15">
      <c r="A114" s="10"/>
      <c r="B114" s="10"/>
      <c r="C114" s="98"/>
    </row>
    <row r="115" spans="1:3" ht="15">
      <c r="A115" s="10"/>
      <c r="B115" s="10"/>
      <c r="C115" s="98"/>
    </row>
    <row r="116" spans="1:3" ht="15">
      <c r="A116" s="10"/>
      <c r="B116" s="10"/>
      <c r="C116" s="98"/>
    </row>
    <row r="117" spans="1:3" ht="15">
      <c r="A117" s="10"/>
      <c r="B117" s="10"/>
      <c r="C117" s="98"/>
    </row>
    <row r="118" spans="1:3" ht="15">
      <c r="A118" s="10"/>
      <c r="B118" s="10"/>
      <c r="C118" s="98"/>
    </row>
    <row r="119" spans="1:3" ht="15">
      <c r="A119" s="10"/>
      <c r="B119" s="10"/>
      <c r="C119" s="98"/>
    </row>
    <row r="120" spans="1:3" ht="15">
      <c r="A120" s="10"/>
      <c r="B120" s="10"/>
      <c r="C120" s="98"/>
    </row>
    <row r="121" spans="1:3" ht="15">
      <c r="A121" s="10"/>
      <c r="B121" s="10"/>
      <c r="C121" s="98"/>
    </row>
    <row r="122" spans="1:3" ht="15">
      <c r="A122" s="10"/>
      <c r="B122" s="10"/>
      <c r="C122" s="98"/>
    </row>
    <row r="123" spans="1:3" ht="15">
      <c r="A123" s="10"/>
      <c r="B123" s="10"/>
      <c r="C123" s="98"/>
    </row>
    <row r="124" spans="1:3" ht="15">
      <c r="A124" s="10"/>
      <c r="B124" s="10"/>
      <c r="C124" s="98"/>
    </row>
    <row r="125" spans="1:3" ht="15">
      <c r="A125" s="10"/>
      <c r="B125" s="10"/>
      <c r="C125" s="98"/>
    </row>
    <row r="126" spans="1:3" ht="15">
      <c r="A126" s="10"/>
      <c r="B126" s="10"/>
      <c r="C126" s="98"/>
    </row>
    <row r="127" spans="1:3" ht="15">
      <c r="A127" s="10"/>
      <c r="B127" s="10"/>
      <c r="C127" s="98"/>
    </row>
    <row r="128" spans="1:3" ht="15">
      <c r="A128" s="10"/>
      <c r="B128" s="10"/>
      <c r="C128" s="98"/>
    </row>
    <row r="129" spans="1:3" ht="15">
      <c r="A129" s="10"/>
      <c r="B129" s="10"/>
      <c r="C129" s="98"/>
    </row>
    <row r="130" spans="1:3" ht="15">
      <c r="A130" s="10"/>
      <c r="B130" s="10"/>
      <c r="C130" s="98"/>
    </row>
    <row r="131" ht="15">
      <c r="C131" s="98"/>
    </row>
    <row r="132" ht="15">
      <c r="C132" s="98"/>
    </row>
    <row r="133" ht="15">
      <c r="C133" s="98"/>
    </row>
    <row r="134" ht="15">
      <c r="C134" s="98"/>
    </row>
    <row r="135" ht="15">
      <c r="C135" s="98"/>
    </row>
    <row r="136" ht="15">
      <c r="C136" s="98"/>
    </row>
    <row r="137" ht="15">
      <c r="C137" s="98"/>
    </row>
    <row r="138" ht="15">
      <c r="C138" s="98"/>
    </row>
    <row r="139" ht="15">
      <c r="C139" s="98"/>
    </row>
    <row r="140" ht="15">
      <c r="C140" s="98"/>
    </row>
    <row r="141" ht="15">
      <c r="C141" s="98"/>
    </row>
    <row r="142" ht="15">
      <c r="C142" s="98"/>
    </row>
    <row r="143" ht="15">
      <c r="C143" s="98"/>
    </row>
    <row r="144" ht="15">
      <c r="C144" s="98"/>
    </row>
    <row r="145" ht="15">
      <c r="C145" s="98"/>
    </row>
    <row r="146" ht="15">
      <c r="C146" s="98"/>
    </row>
    <row r="147" ht="15">
      <c r="C147" s="98"/>
    </row>
    <row r="148" ht="15">
      <c r="C148" s="98"/>
    </row>
    <row r="149" ht="15">
      <c r="C149" s="98"/>
    </row>
    <row r="150" ht="15">
      <c r="C150" s="98"/>
    </row>
    <row r="151" ht="15">
      <c r="C151" s="98"/>
    </row>
    <row r="152" ht="15">
      <c r="C152" s="98"/>
    </row>
    <row r="153" ht="15">
      <c r="C153" s="98"/>
    </row>
    <row r="154" ht="15">
      <c r="C154" s="98"/>
    </row>
    <row r="155" ht="15">
      <c r="C155" s="98"/>
    </row>
    <row r="156" ht="15">
      <c r="C156" s="98"/>
    </row>
    <row r="157" ht="15">
      <c r="C157" s="98"/>
    </row>
    <row r="158" ht="15">
      <c r="C158" s="98"/>
    </row>
    <row r="159" ht="15">
      <c r="C159" s="98"/>
    </row>
    <row r="160" ht="15">
      <c r="C160" s="98"/>
    </row>
    <row r="161" ht="15">
      <c r="C161" s="98"/>
    </row>
    <row r="162" ht="15">
      <c r="C162" s="98"/>
    </row>
    <row r="163" ht="15">
      <c r="C163" s="98"/>
    </row>
    <row r="164" ht="15">
      <c r="C164" s="98"/>
    </row>
    <row r="165" ht="15">
      <c r="C165" s="98"/>
    </row>
    <row r="166" ht="15">
      <c r="C166" s="98"/>
    </row>
    <row r="167" ht="15">
      <c r="C167" s="98"/>
    </row>
    <row r="168" ht="15">
      <c r="C168" s="98"/>
    </row>
    <row r="169" ht="15">
      <c r="C169" s="98"/>
    </row>
    <row r="170" ht="15">
      <c r="C170" s="98"/>
    </row>
    <row r="171" ht="15">
      <c r="C171" s="98"/>
    </row>
    <row r="172" ht="15">
      <c r="C172" s="98"/>
    </row>
    <row r="173" ht="15">
      <c r="C173" s="98"/>
    </row>
    <row r="174" ht="15">
      <c r="C174" s="98"/>
    </row>
    <row r="175" ht="15">
      <c r="C175" s="98"/>
    </row>
    <row r="176" ht="15">
      <c r="C176" s="98"/>
    </row>
    <row r="177" ht="15">
      <c r="C177" s="98"/>
    </row>
    <row r="178" ht="15">
      <c r="C178" s="98"/>
    </row>
    <row r="179" ht="15">
      <c r="C179" s="98"/>
    </row>
    <row r="180" ht="15">
      <c r="C180" s="98"/>
    </row>
    <row r="181" ht="15">
      <c r="C181" s="98"/>
    </row>
    <row r="182" ht="15">
      <c r="C182" s="98"/>
    </row>
    <row r="183" ht="15">
      <c r="C183" s="98"/>
    </row>
    <row r="184" ht="15">
      <c r="C184" s="98"/>
    </row>
    <row r="185" ht="15">
      <c r="C185" s="98"/>
    </row>
    <row r="186" ht="15">
      <c r="C186" s="98"/>
    </row>
    <row r="187" ht="15">
      <c r="C187" s="98"/>
    </row>
    <row r="188" ht="15">
      <c r="C188" s="98"/>
    </row>
    <row r="189" ht="15">
      <c r="C189" s="98"/>
    </row>
    <row r="190" ht="15">
      <c r="C190" s="98"/>
    </row>
    <row r="191" ht="15">
      <c r="C191" s="98"/>
    </row>
    <row r="192" ht="15">
      <c r="C192" s="98"/>
    </row>
    <row r="193" ht="15">
      <c r="C193" s="98"/>
    </row>
    <row r="194" ht="15">
      <c r="C194" s="98"/>
    </row>
    <row r="195" ht="15">
      <c r="C195" s="98"/>
    </row>
    <row r="196" ht="15">
      <c r="C196" s="98"/>
    </row>
    <row r="197" ht="15">
      <c r="C197" s="98"/>
    </row>
    <row r="198" ht="15">
      <c r="C198" s="98"/>
    </row>
    <row r="199" ht="15">
      <c r="C199" s="98"/>
    </row>
    <row r="200" ht="15">
      <c r="C200" s="98"/>
    </row>
    <row r="201" ht="15">
      <c r="C201" s="98"/>
    </row>
    <row r="202" ht="15">
      <c r="C202" s="98"/>
    </row>
    <row r="203" ht="15">
      <c r="C203" s="98"/>
    </row>
    <row r="204" ht="15">
      <c r="C204" s="98"/>
    </row>
    <row r="205" ht="15">
      <c r="C205" s="98"/>
    </row>
    <row r="206" ht="15">
      <c r="C206" s="98"/>
    </row>
    <row r="207" ht="15">
      <c r="C207" s="98"/>
    </row>
    <row r="208" ht="15">
      <c r="C208" s="98"/>
    </row>
    <row r="209" ht="15">
      <c r="C209" s="98"/>
    </row>
    <row r="210" ht="15">
      <c r="C210" s="98"/>
    </row>
    <row r="211" ht="15">
      <c r="C211" s="98"/>
    </row>
    <row r="212" ht="15">
      <c r="C212" s="98"/>
    </row>
    <row r="213" ht="15">
      <c r="C213" s="98"/>
    </row>
    <row r="214" ht="15">
      <c r="C214" s="98"/>
    </row>
    <row r="215" ht="15">
      <c r="C215" s="98"/>
    </row>
    <row r="216" ht="15">
      <c r="C216" s="98"/>
    </row>
    <row r="217" ht="15">
      <c r="C217" s="98"/>
    </row>
    <row r="218" ht="15">
      <c r="C218" s="98"/>
    </row>
    <row r="219" ht="15">
      <c r="C219" s="98"/>
    </row>
    <row r="220" ht="15">
      <c r="C220" s="98"/>
    </row>
    <row r="221" ht="15">
      <c r="C221" s="98"/>
    </row>
    <row r="222" ht="15">
      <c r="C222" s="98"/>
    </row>
    <row r="223" ht="15">
      <c r="C223" s="98"/>
    </row>
    <row r="224" ht="15">
      <c r="C224" s="98"/>
    </row>
    <row r="225" ht="15">
      <c r="C225" s="98"/>
    </row>
    <row r="226" ht="15">
      <c r="C226" s="98"/>
    </row>
    <row r="227" ht="15">
      <c r="C227" s="98"/>
    </row>
    <row r="228" ht="15">
      <c r="C228" s="98"/>
    </row>
    <row r="229" ht="15">
      <c r="C229" s="98"/>
    </row>
    <row r="230" ht="15">
      <c r="C230" s="98"/>
    </row>
    <row r="231" ht="15">
      <c r="C231" s="98"/>
    </row>
    <row r="232" ht="15">
      <c r="C232" s="98"/>
    </row>
    <row r="233" ht="15">
      <c r="C233" s="98"/>
    </row>
    <row r="234" ht="15">
      <c r="C234" s="98"/>
    </row>
    <row r="235" ht="15">
      <c r="C235" s="98"/>
    </row>
    <row r="236" ht="15">
      <c r="C236" s="98"/>
    </row>
    <row r="237" ht="15">
      <c r="C237" s="98"/>
    </row>
    <row r="238" ht="15">
      <c r="C238" s="98"/>
    </row>
    <row r="239" ht="15">
      <c r="C239" s="98"/>
    </row>
    <row r="240" ht="15">
      <c r="C240" s="98"/>
    </row>
    <row r="241" ht="15">
      <c r="C241" s="98"/>
    </row>
    <row r="242" ht="15">
      <c r="C242" s="98"/>
    </row>
    <row r="243" ht="15">
      <c r="C243" s="98"/>
    </row>
    <row r="244" ht="15">
      <c r="C244" s="98"/>
    </row>
    <row r="245" ht="15">
      <c r="C245" s="98"/>
    </row>
    <row r="246" ht="15">
      <c r="C246" s="98"/>
    </row>
    <row r="247" ht="15">
      <c r="C247" s="98"/>
    </row>
    <row r="248" ht="15">
      <c r="C248" s="98"/>
    </row>
    <row r="249" ht="15">
      <c r="C249" s="98"/>
    </row>
    <row r="250" ht="15">
      <c r="C250" s="98"/>
    </row>
    <row r="251" ht="15">
      <c r="C251" s="98"/>
    </row>
    <row r="252" ht="15">
      <c r="C252" s="98"/>
    </row>
    <row r="253" ht="15">
      <c r="C253" s="98"/>
    </row>
    <row r="254" ht="15">
      <c r="C254" s="98"/>
    </row>
    <row r="255" ht="15">
      <c r="C255" s="98"/>
    </row>
    <row r="256" ht="15">
      <c r="C256" s="98"/>
    </row>
    <row r="257" ht="15">
      <c r="C257" s="98"/>
    </row>
    <row r="258" ht="15">
      <c r="C258" s="98"/>
    </row>
    <row r="259" ht="15">
      <c r="C259" s="98"/>
    </row>
    <row r="260" ht="15">
      <c r="C260" s="98"/>
    </row>
    <row r="261" ht="15">
      <c r="C261" s="98"/>
    </row>
    <row r="262" ht="15">
      <c r="C262" s="98"/>
    </row>
    <row r="263" ht="15">
      <c r="C263" s="98"/>
    </row>
    <row r="264" ht="15">
      <c r="C264" s="98"/>
    </row>
    <row r="265" ht="15">
      <c r="C265" s="98"/>
    </row>
    <row r="266" ht="15">
      <c r="C266" s="98"/>
    </row>
    <row r="267" ht="15">
      <c r="C267" s="98"/>
    </row>
    <row r="268" ht="15">
      <c r="C268" s="98"/>
    </row>
    <row r="269" ht="15">
      <c r="C269" s="98"/>
    </row>
    <row r="270" ht="15">
      <c r="C270" s="98"/>
    </row>
    <row r="271" ht="15">
      <c r="C271" s="98"/>
    </row>
    <row r="272" ht="15">
      <c r="C272" s="98"/>
    </row>
    <row r="273" ht="15">
      <c r="C273" s="98"/>
    </row>
    <row r="274" ht="15">
      <c r="C274" s="98"/>
    </row>
    <row r="275" ht="15">
      <c r="C275" s="98"/>
    </row>
    <row r="276" ht="15">
      <c r="C276" s="98"/>
    </row>
    <row r="277" ht="15">
      <c r="C277" s="98"/>
    </row>
    <row r="278" ht="15">
      <c r="C278" s="98"/>
    </row>
    <row r="279" ht="15">
      <c r="C279" s="98"/>
    </row>
    <row r="280" ht="15">
      <c r="C280" s="98"/>
    </row>
    <row r="281" ht="15">
      <c r="C281" s="98"/>
    </row>
    <row r="282" ht="15">
      <c r="C282" s="98"/>
    </row>
    <row r="283" ht="15">
      <c r="C283" s="98"/>
    </row>
    <row r="284" ht="15">
      <c r="C284" s="98"/>
    </row>
    <row r="285" ht="15">
      <c r="C285" s="98"/>
    </row>
    <row r="286" ht="15">
      <c r="C286" s="98"/>
    </row>
    <row r="287" ht="15">
      <c r="C287" s="98"/>
    </row>
    <row r="288" ht="15">
      <c r="C288" s="98"/>
    </row>
    <row r="289" ht="15">
      <c r="C289" s="98"/>
    </row>
    <row r="290" ht="15">
      <c r="C290" s="98"/>
    </row>
    <row r="291" ht="15">
      <c r="C291" s="98"/>
    </row>
    <row r="292" ht="15">
      <c r="C292" s="98"/>
    </row>
    <row r="293" ht="15">
      <c r="C293" s="98"/>
    </row>
    <row r="294" ht="15">
      <c r="C294" s="98"/>
    </row>
    <row r="295" ht="15">
      <c r="C295" s="98"/>
    </row>
    <row r="296" ht="15">
      <c r="C296" s="98"/>
    </row>
    <row r="297" ht="15">
      <c r="C297" s="98"/>
    </row>
    <row r="298" ht="15">
      <c r="C298" s="98"/>
    </row>
    <row r="299" ht="15">
      <c r="C299" s="98"/>
    </row>
    <row r="300" ht="15">
      <c r="C300" s="98"/>
    </row>
    <row r="301" ht="15">
      <c r="C301" s="98"/>
    </row>
    <row r="302" ht="15">
      <c r="C302" s="98"/>
    </row>
    <row r="303" ht="15">
      <c r="C303" s="98"/>
    </row>
    <row r="304" ht="15">
      <c r="C304" s="98"/>
    </row>
    <row r="305" ht="15">
      <c r="C305" s="98"/>
    </row>
    <row r="306" ht="15">
      <c r="C306" s="98"/>
    </row>
    <row r="307" ht="15">
      <c r="C307" s="98"/>
    </row>
    <row r="308" ht="15">
      <c r="C308" s="98"/>
    </row>
    <row r="309" ht="15">
      <c r="C309" s="98"/>
    </row>
    <row r="310" ht="15">
      <c r="C310" s="98"/>
    </row>
    <row r="311" ht="15">
      <c r="C311" s="98"/>
    </row>
    <row r="312" ht="15">
      <c r="C312" s="98"/>
    </row>
    <row r="313" ht="15">
      <c r="C313" s="98"/>
    </row>
    <row r="314" ht="15">
      <c r="C314" s="98"/>
    </row>
    <row r="315" ht="15">
      <c r="C315" s="98"/>
    </row>
    <row r="316" ht="15">
      <c r="C316" s="98"/>
    </row>
    <row r="317" ht="15">
      <c r="C317" s="98"/>
    </row>
    <row r="318" ht="15">
      <c r="C318" s="98"/>
    </row>
    <row r="319" ht="15">
      <c r="C319" s="98"/>
    </row>
    <row r="320" ht="15">
      <c r="C320" s="98"/>
    </row>
    <row r="321" ht="15">
      <c r="C321" s="98"/>
    </row>
    <row r="322" ht="15">
      <c r="C322" s="98"/>
    </row>
    <row r="323" ht="15">
      <c r="C323" s="98"/>
    </row>
    <row r="324" ht="15">
      <c r="C324" s="98"/>
    </row>
    <row r="325" ht="15">
      <c r="C325" s="98"/>
    </row>
    <row r="326" ht="15">
      <c r="C326" s="98"/>
    </row>
    <row r="327" ht="15">
      <c r="C327" s="98"/>
    </row>
    <row r="328" ht="15">
      <c r="C328" s="98"/>
    </row>
    <row r="329" ht="15">
      <c r="C329" s="98"/>
    </row>
    <row r="330" ht="15">
      <c r="C330" s="98"/>
    </row>
    <row r="331" ht="15">
      <c r="C331" s="98"/>
    </row>
    <row r="332" ht="15">
      <c r="C332" s="98"/>
    </row>
    <row r="333" ht="15">
      <c r="C333" s="98"/>
    </row>
    <row r="334" ht="15">
      <c r="C334" s="98"/>
    </row>
    <row r="335" ht="15">
      <c r="C335" s="98"/>
    </row>
    <row r="336" ht="15">
      <c r="C336" s="98"/>
    </row>
    <row r="337" ht="15">
      <c r="C337" s="98"/>
    </row>
    <row r="338" ht="15">
      <c r="C338" s="98"/>
    </row>
    <row r="339" ht="15">
      <c r="C339" s="98"/>
    </row>
    <row r="340" ht="15">
      <c r="C340" s="98"/>
    </row>
    <row r="341" ht="15">
      <c r="C341" s="98"/>
    </row>
    <row r="342" ht="15">
      <c r="C342" s="98"/>
    </row>
  </sheetData>
  <sheetProtection/>
  <mergeCells count="14">
    <mergeCell ref="A20:A22"/>
    <mergeCell ref="B20:B22"/>
    <mergeCell ref="C20:H20"/>
    <mergeCell ref="G21:G22"/>
    <mergeCell ref="H21:H22"/>
    <mergeCell ref="C21:C22"/>
    <mergeCell ref="A13:C13"/>
    <mergeCell ref="A14:C14"/>
    <mergeCell ref="A10:C10"/>
    <mergeCell ref="A11:C11"/>
    <mergeCell ref="A18:B18"/>
    <mergeCell ref="A15:C15"/>
    <mergeCell ref="A17:C17"/>
    <mergeCell ref="A16:C16"/>
  </mergeCells>
  <printOptions/>
  <pageMargins left="0.75" right="0.75" top="1" bottom="1" header="0.5" footer="0.5"/>
  <pageSetup horizontalDpi="600" verticalDpi="600" orientation="portrait" paperSize="9" scale="55" r:id="rId1"/>
  <rowBreaks count="1" manualBreakCount="1">
    <brk id="6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ОПД</dc:creator>
  <cp:keywords/>
  <dc:description/>
  <cp:lastModifiedBy>User</cp:lastModifiedBy>
  <cp:lastPrinted>2013-12-19T09:02:45Z</cp:lastPrinted>
  <dcterms:created xsi:type="dcterms:W3CDTF">2003-09-23T05:31:40Z</dcterms:created>
  <dcterms:modified xsi:type="dcterms:W3CDTF">2013-12-19T09:03:11Z</dcterms:modified>
  <cp:category/>
  <cp:version/>
  <cp:contentType/>
  <cp:contentStatus/>
</cp:coreProperties>
</file>