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>
    <definedName name="_xlnm.Print_Area" localSheetId="0">'Лист1'!$A$1:$F$133</definedName>
  </definedNames>
  <calcPr fullCalcOnLoad="1"/>
</workbook>
</file>

<file path=xl/sharedStrings.xml><?xml version="1.0" encoding="utf-8"?>
<sst xmlns="http://schemas.openxmlformats.org/spreadsheetml/2006/main" count="351" uniqueCount="150">
  <si>
    <t>000</t>
  </si>
  <si>
    <t>0000000</t>
  </si>
  <si>
    <t xml:space="preserve">Всего расходов:   </t>
  </si>
  <si>
    <t>0700000</t>
  </si>
  <si>
    <t>Организация и содержание мест захоронения</t>
  </si>
  <si>
    <t>"О бюджете муниципального образования</t>
  </si>
  <si>
    <t>0200000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</si>
  <si>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</si>
  <si>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</si>
  <si>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</si>
  <si>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</si>
  <si>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2014 год</t>
  </si>
  <si>
    <t>Сумма всего на 2015 год</t>
  </si>
  <si>
    <t>района Кировской области на 2014 год</t>
  </si>
  <si>
    <t>и на плановый период 2015 и 2016 годов"</t>
  </si>
  <si>
    <t>Сумма всего на 2016 год</t>
  </si>
  <si>
    <t>Условно утверждаемые расходы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</si>
  <si>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на 2014-2016 годы.</t>
  </si>
  <si>
    <t>0800000</t>
  </si>
  <si>
    <t>Руководство и управление в сфере установленных функций органов местного самоуправления.</t>
  </si>
  <si>
    <t>0800100</t>
  </si>
  <si>
    <t>0800101</t>
  </si>
  <si>
    <t>0800102</t>
  </si>
  <si>
    <t>Представительные органы муниципального образования.</t>
  </si>
  <si>
    <t>0800103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</si>
  <si>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</si>
  <si>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</si>
  <si>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</si>
  <si>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</si>
  <si>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на 2014-2016 годы.</t>
  </si>
  <si>
    <t>0300000</t>
  </si>
  <si>
    <t>0300300</t>
  </si>
  <si>
    <t>0300301</t>
  </si>
  <si>
    <t>Социальное обеспечение и иные выплаты населению</t>
  </si>
  <si>
    <t>300</t>
  </si>
  <si>
    <t>0100000</t>
  </si>
  <si>
    <t>0100400</t>
  </si>
  <si>
    <t>Мероприятия в установленной сфере деятельности.</t>
  </si>
  <si>
    <t>0100402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</si>
  <si>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</si>
  <si>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на 2014-2016 годы. </t>
  </si>
  <si>
    <t>0700400</t>
  </si>
  <si>
    <t>Управление муниципальной собственностью.</t>
  </si>
  <si>
    <t>0800200</t>
  </si>
  <si>
    <t>0800201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</si>
  <si>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</si>
  <si>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</si>
  <si>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0800600</t>
  </si>
  <si>
    <t>0800601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</si>
  <si>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</si>
  <si>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0801600</t>
  </si>
  <si>
    <t>0801605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</si>
  <si>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</si>
  <si>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</si>
  <si>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0300400</t>
  </si>
  <si>
    <t>Муниципальная программа  "Развитие коммунальной и жилищной инфраструктуры Ленинского городского поселения Шабалинского района Кировской области" на 2014-2016 годы.</t>
  </si>
  <si>
    <t>Муниципальная программа  "Развитие транспортной системы Ленинского городского поселения Шабалинского района Кировской области" на 2014-2016 годы.</t>
  </si>
  <si>
    <t>0600000</t>
  </si>
  <si>
    <t>0600400</t>
  </si>
  <si>
    <t>Паспортизация автомобильных дорог.</t>
  </si>
  <si>
    <t>Оценка уязвимости автомобильных дорог.</t>
  </si>
  <si>
    <t>Содержание улично-дорожной сети.</t>
  </si>
  <si>
    <t>Капитальный ремонт автомобильных дорог.</t>
  </si>
  <si>
    <t>Муниципальная программа  "Развитие общественной инфраструктуры Ленинского городского поселения Шабалинского района Кировской области" на 2014-2016 годы.</t>
  </si>
  <si>
    <t>Ремонт проезжей части переулка Октябрьский в д.Михненки Шабалинского района Кировской области на 2014 год.</t>
  </si>
  <si>
    <t>1100000</t>
  </si>
  <si>
    <t>1100400</t>
  </si>
  <si>
    <t>Мероприятия в области строительства, архитектуры и градостроительства.</t>
  </si>
  <si>
    <t>Капитальный ремонт муниципального жилищного фонда.</t>
  </si>
  <si>
    <t>0400000</t>
  </si>
  <si>
    <t>0400400</t>
  </si>
  <si>
    <t>Мероприятия по переселению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</si>
  <si>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</si>
  <si>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</si>
  <si>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0409500</t>
  </si>
  <si>
    <t>0409502</t>
  </si>
  <si>
    <t>Финансовая  поддержка  реформирования жилищно-коммунального хозяйства за счет средств областного бюджета</t>
  </si>
  <si>
    <t>0409600</t>
  </si>
  <si>
    <t>0409602</t>
  </si>
  <si>
    <t>Муниципальная программа "Содействие занятости населения Ленинского городского поселения Шабалинского района Кировской области" на 2014-2016 годы.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</si>
  <si>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</si>
  <si>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0200400</t>
  </si>
  <si>
    <t>Поддержка коммунального хозяйства.</t>
  </si>
  <si>
    <t>Мероприятия в области коммунальной инфраструктуры</t>
  </si>
  <si>
    <t>Повышение безопасности дорожного движения на территории муниципального образования Ленинское городское поселение.</t>
  </si>
  <si>
    <t>Муниципальная программа  "Энергосбережение и повышение энергетической эффективности на территории Ленинского городского поселения " на 2014-2016 годы.</t>
  </si>
  <si>
    <t>Мероприятия по энергосбережению.</t>
  </si>
  <si>
    <t>0500000</t>
  </si>
  <si>
    <t>0500400</t>
  </si>
  <si>
    <t>Муниципальная программа  "Благоустройство территории Ленинского городского поселения Шабалинского района Кировской области" на 2013-2016 годы.</t>
  </si>
  <si>
    <t>1000000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</si>
  <si>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</si>
  <si>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</si>
  <si>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</si>
  <si>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1000400</t>
  </si>
  <si>
    <t>Благоустройство сквера на площади Ленина пгт Ленинское на 2014 год.</t>
  </si>
  <si>
    <t>Софинансирование   расходных   обязательств,   возникающих    при  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</si>
  <si>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  служащих   по  основным   вопросам   деятельности   органов  местного самоуправления</t>
  </si>
  <si>
    <t>Повышение   квалификации   специалистов   по   финансовой   работе   органов   местного самоуправления</t>
  </si>
  <si>
    <t>Повышение квалификации лиц, замещающих муниципальные должности, и муниципальных служащих органов местного самоуправления</t>
  </si>
  <si>
    <t>0801500</t>
  </si>
  <si>
    <t>0801514</t>
  </si>
  <si>
    <t>0801515</t>
  </si>
  <si>
    <t>0801516</t>
  </si>
  <si>
    <t>Молодежь,развитие физической культуры и спорта в муниципальном образовании Ленинское городское поселение.</t>
  </si>
  <si>
    <t>0100401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</si>
  <si>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</si>
  <si>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</si>
  <si>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</si>
  <si>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</si>
  <si>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0800500</t>
  </si>
  <si>
    <t>0800501</t>
  </si>
  <si>
    <t>тыс.рублей</t>
  </si>
  <si>
    <t>РАСПРЕДЕЛЕНИЕ</t>
  </si>
  <si>
    <t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на 2014-2016 годы.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</si>
  <si>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</si>
  <si>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</si>
  <si>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</si>
  <si>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</si>
  <si>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</si>
  <si>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</si>
  <si>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</si>
  <si>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 xml:space="preserve"> классификации расходов бюджета на 2014 год и на плановый период 2015 и 2016 годов </t>
  </si>
  <si>
    <t>Ленинское городское поселение Шабалинского района Кировской области), группам видов расходов</t>
  </si>
  <si>
    <t>0200403</t>
  </si>
  <si>
    <t>0200404</t>
  </si>
  <si>
    <t>0300405</t>
  </si>
  <si>
    <t>0300406</t>
  </si>
  <si>
    <t>0400407</t>
  </si>
  <si>
    <t>0400408</t>
  </si>
  <si>
    <t>0400409</t>
  </si>
  <si>
    <t>0400410</t>
  </si>
  <si>
    <t>0500411</t>
  </si>
  <si>
    <t>0600412</t>
  </si>
  <si>
    <t>0600413</t>
  </si>
  <si>
    <t>0600414</t>
  </si>
  <si>
    <t>0700416</t>
  </si>
  <si>
    <t>0700417</t>
  </si>
  <si>
    <t>0700418</t>
  </si>
  <si>
    <t>0600415</t>
  </si>
  <si>
    <t>от 16.12.2013   №12/103</t>
  </si>
  <si>
    <t>1101517</t>
  </si>
  <si>
    <t>Инвестиционные программы и проекты развития общественной инфраструктуры муниципального образования в Кировской области</t>
  </si>
  <si>
    <t>к Решению Ленинской городской Думы</t>
  </si>
  <si>
    <t>"О внесении изменений в Решение</t>
  </si>
  <si>
    <t>Ленинской городской Думы</t>
  </si>
  <si>
    <t>Приложение №7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</si>
  <si>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</si>
  <si>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1101500</t>
  </si>
  <si>
    <t>от 29.09.2014 №19/157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</si>
</sst>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169" fontId="10" fillId="0" borderId="1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49" fontId="3" fillId="0" borderId="13" xfId="0" applyNumberFormat="1" applyFont="1" applyBorder="1" applyAlignment="1">
      <alignment wrapText="1"/>
    </xf>
    <xf numFmtId="11" fontId="3" fillId="0" borderId="10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11" fontId="12" fillId="0" borderId="16" xfId="0" applyNumberFormat="1" applyFont="1" applyBorder="1" applyAlignment="1">
      <alignment horizontal="left"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69" fontId="10" fillId="32" borderId="10" xfId="0" applyNumberFormat="1" applyFont="1" applyFill="1" applyBorder="1" applyAlignment="1">
      <alignment horizontal="right" vertical="top" shrinkToFit="1"/>
    </xf>
    <xf numFmtId="169" fontId="4" fillId="32" borderId="10" xfId="0" applyNumberFormat="1" applyFont="1" applyFill="1" applyBorder="1" applyAlignment="1">
      <alignment horizontal="right" shrinkToFit="1"/>
    </xf>
    <xf numFmtId="169" fontId="3" fillId="32" borderId="10" xfId="0" applyNumberFormat="1" applyFont="1" applyFill="1" applyBorder="1" applyAlignment="1">
      <alignment horizontal="right" shrinkToFit="1"/>
    </xf>
    <xf numFmtId="0" fontId="9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">
      <selection activeCell="A15" sqref="A15:F15"/>
    </sheetView>
  </sheetViews>
  <sheetFormatPr defaultColWidth="9.00390625" defaultRowHeight="12.75"/>
  <cols>
    <col min="1" max="1" width="70.875" style="0" customWidth="1"/>
    <col min="2" max="2" width="13.625" style="0" customWidth="1"/>
    <col min="4" max="4" width="13.625" style="40" customWidth="1"/>
    <col min="5" max="5" width="14.375" style="1" customWidth="1"/>
    <col min="6" max="6" width="14.25390625" style="1" customWidth="1"/>
  </cols>
  <sheetData>
    <row r="1" spans="3:5" s="2" customFormat="1" ht="13.5" customHeight="1">
      <c r="C1" s="6" t="s">
        <v>146</v>
      </c>
      <c r="D1" s="37"/>
      <c r="E1" s="6"/>
    </row>
    <row r="2" spans="3:5" s="2" customFormat="1" ht="13.5" customHeight="1">
      <c r="C2" s="6" t="s">
        <v>143</v>
      </c>
      <c r="D2" s="37"/>
      <c r="E2" s="6"/>
    </row>
    <row r="3" spans="3:5" s="2" customFormat="1" ht="13.5" customHeight="1">
      <c r="C3" s="6" t="s">
        <v>149</v>
      </c>
      <c r="D3" s="37"/>
      <c r="E3" s="6"/>
    </row>
    <row r="4" spans="3:5" s="2" customFormat="1" ht="13.5" customHeight="1">
      <c r="C4" s="6" t="s">
        <v>144</v>
      </c>
      <c r="D4" s="37"/>
      <c r="E4" s="6"/>
    </row>
    <row r="5" spans="3:5" s="2" customFormat="1" ht="15.75">
      <c r="C5" s="6" t="s">
        <v>145</v>
      </c>
      <c r="D5" s="37"/>
      <c r="E5" s="6"/>
    </row>
    <row r="6" spans="3:5" s="2" customFormat="1" ht="15.75">
      <c r="C6" s="6" t="s">
        <v>140</v>
      </c>
      <c r="D6" s="37"/>
      <c r="E6" s="6"/>
    </row>
    <row r="7" spans="3:5" s="2" customFormat="1" ht="15.75">
      <c r="C7" s="7" t="s">
        <v>5</v>
      </c>
      <c r="D7" s="38"/>
      <c r="E7" s="7"/>
    </row>
    <row r="8" spans="3:5" s="2" customFormat="1" ht="15.75">
      <c r="C8" s="7" t="s">
        <v>8</v>
      </c>
      <c r="D8" s="38"/>
      <c r="E8" s="6"/>
    </row>
    <row r="9" spans="3:5" s="2" customFormat="1" ht="15.75">
      <c r="C9" s="47" t="s">
        <v>13</v>
      </c>
      <c r="D9" s="47"/>
      <c r="E9" s="47"/>
    </row>
    <row r="10" spans="3:5" s="2" customFormat="1" ht="15.75">
      <c r="C10" s="47" t="s">
        <v>14</v>
      </c>
      <c r="D10" s="47"/>
      <c r="E10" s="47"/>
    </row>
    <row r="11" spans="3:5" s="1" customFormat="1" ht="15">
      <c r="C11" s="6"/>
      <c r="D11" s="39"/>
      <c r="E11" s="8"/>
    </row>
    <row r="12" spans="1:8" s="3" customFormat="1" ht="15.75">
      <c r="A12" s="48" t="s">
        <v>113</v>
      </c>
      <c r="B12" s="48"/>
      <c r="C12" s="48"/>
      <c r="D12" s="48"/>
      <c r="E12" s="48"/>
      <c r="F12" s="48"/>
      <c r="G12" s="48"/>
      <c r="H12" s="48"/>
    </row>
    <row r="13" spans="1:8" s="2" customFormat="1" ht="15.75" customHeight="1">
      <c r="A13" s="46" t="s">
        <v>121</v>
      </c>
      <c r="B13" s="46"/>
      <c r="C13" s="46"/>
      <c r="D13" s="46"/>
      <c r="E13" s="46"/>
      <c r="F13" s="46"/>
      <c r="G13" s="30"/>
      <c r="H13" s="30"/>
    </row>
    <row r="14" spans="1:8" s="2" customFormat="1" ht="15.75" customHeight="1">
      <c r="A14" s="46" t="s">
        <v>123</v>
      </c>
      <c r="B14" s="46"/>
      <c r="C14" s="46"/>
      <c r="D14" s="46"/>
      <c r="E14" s="46"/>
      <c r="F14" s="46"/>
      <c r="G14" s="30"/>
      <c r="H14" s="30"/>
    </row>
    <row r="15" spans="1:8" s="2" customFormat="1" ht="15.75" customHeight="1">
      <c r="A15" s="46" t="s">
        <v>122</v>
      </c>
      <c r="B15" s="46"/>
      <c r="C15" s="46"/>
      <c r="D15" s="46"/>
      <c r="E15" s="46"/>
      <c r="F15" s="46"/>
      <c r="G15" s="30"/>
      <c r="H15" s="30"/>
    </row>
    <row r="16" ht="12.75">
      <c r="F16" s="1" t="s">
        <v>112</v>
      </c>
    </row>
    <row r="17" spans="1:6" s="1" customFormat="1" ht="40.5" customHeight="1">
      <c r="A17" s="4" t="s">
        <v>9</v>
      </c>
      <c r="B17" s="5" t="s">
        <v>7</v>
      </c>
      <c r="C17" s="5" t="s">
        <v>10</v>
      </c>
      <c r="D17" s="41" t="s">
        <v>11</v>
      </c>
      <c r="E17" s="4" t="s">
        <v>12</v>
      </c>
      <c r="F17" s="4" t="s">
        <v>15</v>
      </c>
    </row>
    <row r="18" spans="1:6" s="10" customFormat="1" ht="21" customHeight="1">
      <c r="A18" s="11" t="s">
        <v>2</v>
      </c>
      <c r="B18" s="12" t="s">
        <v>1</v>
      </c>
      <c r="C18" s="12" t="s">
        <v>0</v>
      </c>
      <c r="D18" s="42">
        <f>SUM(D19,D25,D31,D41,D59,D63,D73,D82,D113,D123)</f>
        <v>13891.354</v>
      </c>
      <c r="E18" s="17">
        <f>SUM(E19,E25,E31,E41,E59,E63,E73,E82,E113,E123)</f>
        <v>16360.9</v>
      </c>
      <c r="F18" s="17">
        <f>SUM(F19,F25,F31,F41,F59,F63,F73,F82,F113,F123)</f>
        <v>23067.100000000002</v>
      </c>
    </row>
    <row r="19" spans="1:6" s="10" customFormat="1" ht="53.25" customHeight="1">
      <c r="A19" s="23" t="s">
        <v>114</v>
      </c>
      <c r="B19" s="24" t="s">
        <v>35</v>
      </c>
      <c r="C19" s="25" t="s">
        <v>0</v>
      </c>
      <c r="D19" s="43">
        <f>SUM(D20)</f>
        <v>87.3</v>
      </c>
      <c r="E19" s="26">
        <f aca="true" t="shared" si="0" ref="E19:F21">SUM(E20)</f>
        <v>90.6</v>
      </c>
      <c r="F19" s="26">
        <f t="shared" si="0"/>
        <v>96.3</v>
      </c>
    </row>
    <row r="20" spans="1:6" s="10" customFormat="1" ht="16.5" customHeight="1">
      <c r="A20" s="14" t="s">
        <v>37</v>
      </c>
      <c r="B20" s="18" t="s">
        <v>36</v>
      </c>
      <c r="C20" s="20" t="s">
        <v>0</v>
      </c>
      <c r="D20" s="44">
        <f>SUM(D21+D23)</f>
        <v>87.3</v>
      </c>
      <c r="E20" s="21">
        <f>SUM(E21+E23)</f>
        <v>90.6</v>
      </c>
      <c r="F20" s="21">
        <f>SUM(F21+F23)</f>
        <v>96.3</v>
      </c>
    </row>
    <row r="21" spans="1:6" s="10" customFormat="1" ht="36.75" customHeight="1">
      <c r="A21" s="14" t="s">
        <v>104</v>
      </c>
      <c r="B21" s="19" t="s">
        <v>105</v>
      </c>
      <c r="C21" s="20" t="s">
        <v>0</v>
      </c>
      <c r="D21" s="44">
        <f>SUM(D22)</f>
        <v>10</v>
      </c>
      <c r="E21" s="21">
        <f t="shared" si="0"/>
        <v>6</v>
      </c>
      <c r="F21" s="21">
        <f t="shared" si="0"/>
        <v>6</v>
      </c>
    </row>
    <row r="22" spans="1:6" s="10" customFormat="1" ht="18.75" customHeight="1">
      <c r="A22" s="36" t="s">
        <v>27</v>
      </c>
      <c r="B22" s="19" t="s">
        <v>105</v>
      </c>
      <c r="C22" s="20" t="s">
        <v>25</v>
      </c>
      <c r="D22" s="44">
        <v>10</v>
      </c>
      <c r="E22" s="21">
        <v>6</v>
      </c>
      <c r="F22" s="21">
        <v>6</v>
      </c>
    </row>
    <row r="23" spans="1:6" s="10" customFormat="1" ht="55.5" customHeight="1">
      <c r="A23" s="14" t="s">
        <v>39</v>
      </c>
      <c r="B23" s="19" t="s">
        <v>38</v>
      </c>
      <c r="C23" s="20" t="s">
        <v>0</v>
      </c>
      <c r="D23" s="44">
        <f>SUM(D24)</f>
        <v>77.3</v>
      </c>
      <c r="E23" s="21">
        <f>SUM(E24)</f>
        <v>84.6</v>
      </c>
      <c r="F23" s="21">
        <f>SUM(F24)</f>
        <v>90.3</v>
      </c>
    </row>
    <row r="24" spans="1:6" s="10" customFormat="1" ht="21.75" customHeight="1">
      <c r="A24" s="36" t="s">
        <v>27</v>
      </c>
      <c r="B24" s="19" t="s">
        <v>38</v>
      </c>
      <c r="C24" s="20" t="s">
        <v>25</v>
      </c>
      <c r="D24" s="44">
        <v>77.3</v>
      </c>
      <c r="E24" s="21">
        <v>84.6</v>
      </c>
      <c r="F24" s="21">
        <v>90.3</v>
      </c>
    </row>
    <row r="25" spans="1:6" s="10" customFormat="1" ht="51.75" customHeight="1">
      <c r="A25" s="23" t="s">
        <v>79</v>
      </c>
      <c r="B25" s="27" t="s">
        <v>6</v>
      </c>
      <c r="C25" s="25" t="s">
        <v>0</v>
      </c>
      <c r="D25" s="43">
        <f aca="true" t="shared" si="1" ref="D25:F29">SUM(D26)</f>
        <v>36.5</v>
      </c>
      <c r="E25" s="26">
        <f t="shared" si="1"/>
        <v>36.5</v>
      </c>
      <c r="F25" s="26">
        <f t="shared" si="1"/>
        <v>36.5</v>
      </c>
    </row>
    <row r="26" spans="1:6" s="10" customFormat="1" ht="24.75" customHeight="1">
      <c r="A26" s="14" t="s">
        <v>37</v>
      </c>
      <c r="B26" s="19" t="s">
        <v>81</v>
      </c>
      <c r="C26" s="20" t="s">
        <v>0</v>
      </c>
      <c r="D26" s="44">
        <f>SUM(D28+D30)</f>
        <v>36.5</v>
      </c>
      <c r="E26" s="21">
        <f>SUM(E28+E30)</f>
        <v>36.5</v>
      </c>
      <c r="F26" s="21">
        <f>SUM(F28+F30)</f>
        <v>36.5</v>
      </c>
    </row>
    <row r="27" spans="1:6" s="10" customFormat="1" ht="51" customHeight="1">
      <c r="A27" s="14" t="s">
        <v>80</v>
      </c>
      <c r="B27" s="19" t="s">
        <v>124</v>
      </c>
      <c r="C27" s="20" t="s">
        <v>0</v>
      </c>
      <c r="D27" s="44">
        <f t="shared" si="1"/>
        <v>30</v>
      </c>
      <c r="E27" s="21">
        <f t="shared" si="1"/>
        <v>30</v>
      </c>
      <c r="F27" s="21">
        <f t="shared" si="1"/>
        <v>30</v>
      </c>
    </row>
    <row r="28" spans="1:6" s="10" customFormat="1" ht="20.25" customHeight="1">
      <c r="A28" s="36" t="s">
        <v>27</v>
      </c>
      <c r="B28" s="19" t="s">
        <v>124</v>
      </c>
      <c r="C28" s="20" t="s">
        <v>25</v>
      </c>
      <c r="D28" s="44">
        <v>30</v>
      </c>
      <c r="E28" s="21">
        <v>30</v>
      </c>
      <c r="F28" s="21">
        <v>30</v>
      </c>
    </row>
    <row r="29" spans="1:6" s="10" customFormat="1" ht="40.5" customHeight="1">
      <c r="A29" s="14" t="s">
        <v>106</v>
      </c>
      <c r="B29" s="19" t="s">
        <v>125</v>
      </c>
      <c r="C29" s="20" t="s">
        <v>0</v>
      </c>
      <c r="D29" s="44">
        <f t="shared" si="1"/>
        <v>6.5</v>
      </c>
      <c r="E29" s="21">
        <f t="shared" si="1"/>
        <v>6.5</v>
      </c>
      <c r="F29" s="21">
        <f t="shared" si="1"/>
        <v>6.5</v>
      </c>
    </row>
    <row r="30" spans="1:6" s="10" customFormat="1" ht="15.75" customHeight="1">
      <c r="A30" s="36" t="s">
        <v>27</v>
      </c>
      <c r="B30" s="19" t="s">
        <v>125</v>
      </c>
      <c r="C30" s="20" t="s">
        <v>25</v>
      </c>
      <c r="D30" s="44">
        <v>6.5</v>
      </c>
      <c r="E30" s="21">
        <v>6.5</v>
      </c>
      <c r="F30" s="21">
        <v>6.5</v>
      </c>
    </row>
    <row r="31" spans="1:6" s="10" customFormat="1" ht="57" customHeight="1">
      <c r="A31" s="28" t="s">
        <v>29</v>
      </c>
      <c r="B31" s="27" t="s">
        <v>30</v>
      </c>
      <c r="C31" s="25" t="s">
        <v>0</v>
      </c>
      <c r="D31" s="43">
        <f>SUM(D32+D36)</f>
        <v>426</v>
      </c>
      <c r="E31" s="26">
        <f>SUM(E32+E36)</f>
        <v>215.66</v>
      </c>
      <c r="F31" s="26">
        <f>SUM(F32+F36)</f>
        <v>197</v>
      </c>
    </row>
    <row r="32" spans="1:6" s="10" customFormat="1" ht="18.75" customHeight="1">
      <c r="A32" s="15" t="s">
        <v>115</v>
      </c>
      <c r="B32" s="19" t="s">
        <v>31</v>
      </c>
      <c r="C32" s="20" t="s">
        <v>0</v>
      </c>
      <c r="D32" s="44">
        <f aca="true" t="shared" si="2" ref="D32:F33">SUM(D33)</f>
        <v>20</v>
      </c>
      <c r="E32" s="21">
        <f t="shared" si="2"/>
        <v>20</v>
      </c>
      <c r="F32" s="21">
        <f t="shared" si="2"/>
        <v>20</v>
      </c>
    </row>
    <row r="33" spans="1:6" s="9" customFormat="1" ht="19.5" customHeight="1">
      <c r="A33" s="15" t="s">
        <v>116</v>
      </c>
      <c r="B33" s="19" t="s">
        <v>32</v>
      </c>
      <c r="C33" s="20" t="s">
        <v>0</v>
      </c>
      <c r="D33" s="44">
        <f>SUM(D34+D35)</f>
        <v>20</v>
      </c>
      <c r="E33" s="21">
        <f t="shared" si="2"/>
        <v>20</v>
      </c>
      <c r="F33" s="21">
        <f t="shared" si="2"/>
        <v>20</v>
      </c>
    </row>
    <row r="34" spans="1:6" s="9" customFormat="1" ht="19.5" customHeight="1">
      <c r="A34" s="34" t="s">
        <v>28</v>
      </c>
      <c r="B34" s="19" t="s">
        <v>32</v>
      </c>
      <c r="C34" s="20" t="s">
        <v>26</v>
      </c>
      <c r="D34" s="44">
        <v>8</v>
      </c>
      <c r="E34" s="21">
        <v>20</v>
      </c>
      <c r="F34" s="21">
        <v>20</v>
      </c>
    </row>
    <row r="35" spans="1:6" s="9" customFormat="1" ht="19.5" customHeight="1">
      <c r="A35" s="36" t="s">
        <v>33</v>
      </c>
      <c r="B35" s="19" t="s">
        <v>32</v>
      </c>
      <c r="C35" s="20" t="s">
        <v>34</v>
      </c>
      <c r="D35" s="44">
        <v>12</v>
      </c>
      <c r="E35" s="21">
        <v>0</v>
      </c>
      <c r="F35" s="21">
        <v>0</v>
      </c>
    </row>
    <row r="36" spans="1:6" s="9" customFormat="1" ht="18.75" customHeight="1">
      <c r="A36" s="14" t="s">
        <v>37</v>
      </c>
      <c r="B36" s="19" t="s">
        <v>54</v>
      </c>
      <c r="C36" s="20" t="s">
        <v>0</v>
      </c>
      <c r="D36" s="44">
        <f>SUM(D38+D40)</f>
        <v>406</v>
      </c>
      <c r="E36" s="21">
        <f>SUM(E38+E40)</f>
        <v>195.66</v>
      </c>
      <c r="F36" s="21">
        <f>SUM(F38+F40)</f>
        <v>177</v>
      </c>
    </row>
    <row r="37" spans="1:6" s="9" customFormat="1" ht="40.5" customHeight="1">
      <c r="A37" s="14" t="s">
        <v>53</v>
      </c>
      <c r="B37" s="19" t="s">
        <v>126</v>
      </c>
      <c r="C37" s="20" t="s">
        <v>0</v>
      </c>
      <c r="D37" s="44">
        <f>SUM(D38)</f>
        <v>326</v>
      </c>
      <c r="E37" s="21">
        <f>SUM(E38)</f>
        <v>115.66</v>
      </c>
      <c r="F37" s="21">
        <f>SUM(F38)</f>
        <v>97</v>
      </c>
    </row>
    <row r="38" spans="1:6" s="9" customFormat="1" ht="22.5" customHeight="1">
      <c r="A38" s="34" t="s">
        <v>27</v>
      </c>
      <c r="B38" s="19" t="s">
        <v>126</v>
      </c>
      <c r="C38" s="20" t="s">
        <v>25</v>
      </c>
      <c r="D38" s="44">
        <v>326</v>
      </c>
      <c r="E38" s="21">
        <v>115.66</v>
      </c>
      <c r="F38" s="21">
        <v>97</v>
      </c>
    </row>
    <row r="39" spans="1:6" s="9" customFormat="1" ht="41.25" customHeight="1">
      <c r="A39" s="14" t="s">
        <v>84</v>
      </c>
      <c r="B39" s="19" t="s">
        <v>127</v>
      </c>
      <c r="C39" s="20" t="s">
        <v>0</v>
      </c>
      <c r="D39" s="44">
        <f>SUM(D40)</f>
        <v>80</v>
      </c>
      <c r="E39" s="21">
        <f>SUM(E40)</f>
        <v>80</v>
      </c>
      <c r="F39" s="21">
        <f>SUM(F40)</f>
        <v>80</v>
      </c>
    </row>
    <row r="40" spans="1:6" s="9" customFormat="1" ht="18.75" customHeight="1">
      <c r="A40" s="34" t="s">
        <v>27</v>
      </c>
      <c r="B40" s="19" t="s">
        <v>127</v>
      </c>
      <c r="C40" s="20" t="s">
        <v>25</v>
      </c>
      <c r="D40" s="44">
        <v>80</v>
      </c>
      <c r="E40" s="21">
        <v>80</v>
      </c>
      <c r="F40" s="21">
        <v>80</v>
      </c>
    </row>
    <row r="41" spans="1:6" s="10" customFormat="1" ht="52.5" customHeight="1">
      <c r="A41" s="23" t="s">
        <v>55</v>
      </c>
      <c r="B41" s="27" t="s">
        <v>69</v>
      </c>
      <c r="C41" s="25" t="s">
        <v>0</v>
      </c>
      <c r="D41" s="43">
        <f>SUM(D42+D53+D56)</f>
        <v>2241.2380000000003</v>
      </c>
      <c r="E41" s="26">
        <f>SUM(E42+E53+E56)</f>
        <v>7960.01</v>
      </c>
      <c r="F41" s="26">
        <f>SUM(F42+F53+F56)</f>
        <v>14199.740000000002</v>
      </c>
    </row>
    <row r="42" spans="1:6" s="9" customFormat="1" ht="18.75" customHeight="1">
      <c r="A42" s="14" t="s">
        <v>37</v>
      </c>
      <c r="B42" s="19" t="s">
        <v>70</v>
      </c>
      <c r="C42" s="20" t="s">
        <v>0</v>
      </c>
      <c r="D42" s="44">
        <f>SUM(D43+D46+D49+D51)</f>
        <v>2241.2380000000003</v>
      </c>
      <c r="E42" s="21">
        <f>SUM(E43+E46+E49+E51)</f>
        <v>3647.641</v>
      </c>
      <c r="F42" s="21">
        <f>SUM(F43+F46+F49+F51)</f>
        <v>3616.8</v>
      </c>
    </row>
    <row r="43" spans="1:6" s="9" customFormat="1" ht="18.75" customHeight="1">
      <c r="A43" s="14" t="s">
        <v>68</v>
      </c>
      <c r="B43" s="19" t="s">
        <v>128</v>
      </c>
      <c r="C43" s="20" t="s">
        <v>0</v>
      </c>
      <c r="D43" s="44">
        <f>SUM(D44+D45)</f>
        <v>1045.844</v>
      </c>
      <c r="E43" s="21">
        <f>SUM(E44+E45)</f>
        <v>817.6</v>
      </c>
      <c r="F43" s="21">
        <f>SUM(F44+F45)</f>
        <v>830.05</v>
      </c>
    </row>
    <row r="44" spans="1:6" s="9" customFormat="1" ht="18.75" customHeight="1">
      <c r="A44" s="34" t="s">
        <v>27</v>
      </c>
      <c r="B44" s="19" t="s">
        <v>128</v>
      </c>
      <c r="C44" s="20" t="s">
        <v>25</v>
      </c>
      <c r="D44" s="44">
        <v>1005.844</v>
      </c>
      <c r="E44" s="21">
        <v>817.6</v>
      </c>
      <c r="F44" s="21">
        <v>830.05</v>
      </c>
    </row>
    <row r="45" spans="1:6" s="9" customFormat="1" ht="18.75" customHeight="1">
      <c r="A45" s="33" t="s">
        <v>28</v>
      </c>
      <c r="B45" s="19" t="s">
        <v>128</v>
      </c>
      <c r="C45" s="20" t="s">
        <v>26</v>
      </c>
      <c r="D45" s="44">
        <v>40</v>
      </c>
      <c r="E45" s="21">
        <v>0</v>
      </c>
      <c r="F45" s="21">
        <v>0</v>
      </c>
    </row>
    <row r="46" spans="1:6" s="9" customFormat="1" ht="21.75" customHeight="1">
      <c r="A46" s="15" t="s">
        <v>82</v>
      </c>
      <c r="B46" s="19" t="s">
        <v>129</v>
      </c>
      <c r="C46" s="20" t="s">
        <v>0</v>
      </c>
      <c r="D46" s="44">
        <f>SUM(D47+D48)</f>
        <v>1195.394</v>
      </c>
      <c r="E46" s="21">
        <f>SUM(E47+E48)</f>
        <v>662.61</v>
      </c>
      <c r="F46" s="21">
        <f>SUM(F47+F48)</f>
        <v>618.69</v>
      </c>
    </row>
    <row r="47" spans="1:6" s="9" customFormat="1" ht="18.75" customHeight="1">
      <c r="A47" s="33" t="s">
        <v>27</v>
      </c>
      <c r="B47" s="19" t="s">
        <v>129</v>
      </c>
      <c r="C47" s="20" t="s">
        <v>25</v>
      </c>
      <c r="D47" s="44">
        <v>1168.294</v>
      </c>
      <c r="E47" s="21">
        <v>612.11</v>
      </c>
      <c r="F47" s="21">
        <v>568.19</v>
      </c>
    </row>
    <row r="48" spans="1:6" s="9" customFormat="1" ht="19.5" customHeight="1">
      <c r="A48" s="33" t="s">
        <v>28</v>
      </c>
      <c r="B48" s="19" t="s">
        <v>129</v>
      </c>
      <c r="C48" s="20" t="s">
        <v>26</v>
      </c>
      <c r="D48" s="44">
        <v>27.1</v>
      </c>
      <c r="E48" s="21">
        <v>50.5</v>
      </c>
      <c r="F48" s="21">
        <v>50.5</v>
      </c>
    </row>
    <row r="49" spans="1:6" s="9" customFormat="1" ht="66.75" customHeight="1">
      <c r="A49" s="14" t="s">
        <v>71</v>
      </c>
      <c r="B49" s="19" t="s">
        <v>130</v>
      </c>
      <c r="C49" s="20" t="s">
        <v>0</v>
      </c>
      <c r="D49" s="44">
        <f>SUM(D50)</f>
        <v>0</v>
      </c>
      <c r="E49" s="21">
        <f>SUM(E50)</f>
        <v>0.431</v>
      </c>
      <c r="F49" s="21">
        <f>SUM(F50)</f>
        <v>1.06</v>
      </c>
    </row>
    <row r="50" spans="1:6" s="9" customFormat="1" ht="21.75" customHeight="1">
      <c r="A50" s="34" t="s">
        <v>27</v>
      </c>
      <c r="B50" s="19" t="s">
        <v>130</v>
      </c>
      <c r="C50" s="20" t="s">
        <v>25</v>
      </c>
      <c r="D50" s="44">
        <v>0</v>
      </c>
      <c r="E50" s="21">
        <v>0.431</v>
      </c>
      <c r="F50" s="21">
        <v>1.06</v>
      </c>
    </row>
    <row r="51" spans="1:6" s="10" customFormat="1" ht="22.5" customHeight="1">
      <c r="A51" s="14" t="s">
        <v>83</v>
      </c>
      <c r="B51" s="19" t="s">
        <v>131</v>
      </c>
      <c r="C51" s="20" t="s">
        <v>0</v>
      </c>
      <c r="D51" s="44">
        <f>SUM(D52)</f>
        <v>0</v>
      </c>
      <c r="E51" s="21">
        <f>SUM(E52)</f>
        <v>2167</v>
      </c>
      <c r="F51" s="21">
        <f>SUM(F52)</f>
        <v>2167</v>
      </c>
    </row>
    <row r="52" spans="1:6" s="10" customFormat="1" ht="22.5" customHeight="1">
      <c r="A52" s="34" t="s">
        <v>27</v>
      </c>
      <c r="B52" s="19" t="s">
        <v>131</v>
      </c>
      <c r="C52" s="20" t="s">
        <v>25</v>
      </c>
      <c r="D52" s="44">
        <v>0</v>
      </c>
      <c r="E52" s="21">
        <v>2167</v>
      </c>
      <c r="F52" s="21">
        <v>2167</v>
      </c>
    </row>
    <row r="53" spans="1:6" s="9" customFormat="1" ht="51" customHeight="1">
      <c r="A53" s="14" t="s">
        <v>72</v>
      </c>
      <c r="B53" s="19" t="s">
        <v>74</v>
      </c>
      <c r="C53" s="20" t="s">
        <v>0</v>
      </c>
      <c r="D53" s="44">
        <f aca="true" t="shared" si="3" ref="D53:F61">SUM(D54)</f>
        <v>0</v>
      </c>
      <c r="E53" s="21">
        <f t="shared" si="3"/>
        <v>3417.515</v>
      </c>
      <c r="F53" s="21">
        <f t="shared" si="3"/>
        <v>8386.885</v>
      </c>
    </row>
    <row r="54" spans="1:6" s="10" customFormat="1" ht="33.75" customHeight="1">
      <c r="A54" s="16" t="s">
        <v>73</v>
      </c>
      <c r="B54" s="19" t="s">
        <v>75</v>
      </c>
      <c r="C54" s="20" t="s">
        <v>0</v>
      </c>
      <c r="D54" s="44">
        <f t="shared" si="3"/>
        <v>0</v>
      </c>
      <c r="E54" s="21">
        <f t="shared" si="3"/>
        <v>3417.515</v>
      </c>
      <c r="F54" s="21">
        <f t="shared" si="3"/>
        <v>8386.885</v>
      </c>
    </row>
    <row r="55" spans="1:6" s="10" customFormat="1" ht="20.25" customHeight="1">
      <c r="A55" s="34" t="s">
        <v>27</v>
      </c>
      <c r="B55" s="19" t="s">
        <v>75</v>
      </c>
      <c r="C55" s="20" t="s">
        <v>25</v>
      </c>
      <c r="D55" s="44">
        <v>0</v>
      </c>
      <c r="E55" s="21">
        <v>3417.515</v>
      </c>
      <c r="F55" s="21">
        <v>8386.885</v>
      </c>
    </row>
    <row r="56" spans="1:6" s="9" customFormat="1" ht="34.5" customHeight="1">
      <c r="A56" s="16" t="s">
        <v>76</v>
      </c>
      <c r="B56" s="19" t="s">
        <v>77</v>
      </c>
      <c r="C56" s="20" t="s">
        <v>0</v>
      </c>
      <c r="D56" s="44">
        <f t="shared" si="3"/>
        <v>0</v>
      </c>
      <c r="E56" s="21">
        <f t="shared" si="3"/>
        <v>894.854</v>
      </c>
      <c r="F56" s="21">
        <f t="shared" si="3"/>
        <v>2196.055</v>
      </c>
    </row>
    <row r="57" spans="1:6" s="9" customFormat="1" ht="30.75" customHeight="1">
      <c r="A57" s="16" t="s">
        <v>73</v>
      </c>
      <c r="B57" s="19" t="s">
        <v>78</v>
      </c>
      <c r="C57" s="20" t="s">
        <v>0</v>
      </c>
      <c r="D57" s="44">
        <f t="shared" si="3"/>
        <v>0</v>
      </c>
      <c r="E57" s="21">
        <f t="shared" si="3"/>
        <v>894.854</v>
      </c>
      <c r="F57" s="21">
        <f t="shared" si="3"/>
        <v>2196.055</v>
      </c>
    </row>
    <row r="58" spans="1:6" s="9" customFormat="1" ht="18" customHeight="1">
      <c r="A58" s="34" t="s">
        <v>27</v>
      </c>
      <c r="B58" s="19" t="s">
        <v>78</v>
      </c>
      <c r="C58" s="20" t="s">
        <v>25</v>
      </c>
      <c r="D58" s="44">
        <v>0</v>
      </c>
      <c r="E58" s="21">
        <v>894.854</v>
      </c>
      <c r="F58" s="21">
        <v>2196.055</v>
      </c>
    </row>
    <row r="59" spans="1:6" s="10" customFormat="1" ht="49.5" customHeight="1">
      <c r="A59" s="28" t="s">
        <v>85</v>
      </c>
      <c r="B59" s="27" t="s">
        <v>87</v>
      </c>
      <c r="C59" s="25" t="s">
        <v>0</v>
      </c>
      <c r="D59" s="43">
        <f t="shared" si="3"/>
        <v>20</v>
      </c>
      <c r="E59" s="26">
        <f>SUM(E60)</f>
        <v>20</v>
      </c>
      <c r="F59" s="26">
        <f>SUM(F60)</f>
        <v>20</v>
      </c>
    </row>
    <row r="60" spans="1:6" s="9" customFormat="1" ht="18" customHeight="1">
      <c r="A60" s="15" t="s">
        <v>37</v>
      </c>
      <c r="B60" s="19" t="s">
        <v>88</v>
      </c>
      <c r="C60" s="20" t="s">
        <v>0</v>
      </c>
      <c r="D60" s="44">
        <f t="shared" si="3"/>
        <v>20</v>
      </c>
      <c r="E60" s="21">
        <f t="shared" si="3"/>
        <v>20</v>
      </c>
      <c r="F60" s="21">
        <f t="shared" si="3"/>
        <v>20</v>
      </c>
    </row>
    <row r="61" spans="1:6" s="10" customFormat="1" ht="16.5" customHeight="1">
      <c r="A61" s="15" t="s">
        <v>86</v>
      </c>
      <c r="B61" s="19" t="s">
        <v>132</v>
      </c>
      <c r="C61" s="20" t="s">
        <v>0</v>
      </c>
      <c r="D61" s="44">
        <f t="shared" si="3"/>
        <v>20</v>
      </c>
      <c r="E61" s="21">
        <f t="shared" si="3"/>
        <v>20</v>
      </c>
      <c r="F61" s="21">
        <f t="shared" si="3"/>
        <v>20</v>
      </c>
    </row>
    <row r="62" spans="1:6" s="10" customFormat="1" ht="16.5" customHeight="1">
      <c r="A62" s="34" t="s">
        <v>27</v>
      </c>
      <c r="B62" s="19" t="s">
        <v>132</v>
      </c>
      <c r="C62" s="20" t="s">
        <v>25</v>
      </c>
      <c r="D62" s="44">
        <v>20</v>
      </c>
      <c r="E62" s="21">
        <v>20</v>
      </c>
      <c r="F62" s="21">
        <v>20</v>
      </c>
    </row>
    <row r="63" spans="1:6" s="10" customFormat="1" ht="50.25" customHeight="1">
      <c r="A63" s="28" t="s">
        <v>56</v>
      </c>
      <c r="B63" s="27" t="s">
        <v>57</v>
      </c>
      <c r="C63" s="25" t="s">
        <v>0</v>
      </c>
      <c r="D63" s="44">
        <f aca="true" t="shared" si="4" ref="D63:F65">SUM(D64)</f>
        <v>3485.12</v>
      </c>
      <c r="E63" s="21">
        <f t="shared" si="4"/>
        <v>1340.8</v>
      </c>
      <c r="F63" s="21">
        <f t="shared" si="4"/>
        <v>1455.9</v>
      </c>
    </row>
    <row r="64" spans="1:6" s="9" customFormat="1" ht="19.5" customHeight="1">
      <c r="A64" s="15" t="s">
        <v>37</v>
      </c>
      <c r="B64" s="19" t="s">
        <v>58</v>
      </c>
      <c r="C64" s="20" t="s">
        <v>0</v>
      </c>
      <c r="D64" s="44">
        <f>SUM(D66+D68+D70+D72)</f>
        <v>3485.12</v>
      </c>
      <c r="E64" s="21">
        <f>SUM(E66+E68+E70+E72)</f>
        <v>1340.8</v>
      </c>
      <c r="F64" s="21">
        <f>SUM(F66+F68+F70+F72)</f>
        <v>1455.9</v>
      </c>
    </row>
    <row r="65" spans="1:6" s="9" customFormat="1" ht="18.75" customHeight="1">
      <c r="A65" s="15" t="s">
        <v>59</v>
      </c>
      <c r="B65" s="19" t="s">
        <v>133</v>
      </c>
      <c r="C65" s="20" t="s">
        <v>0</v>
      </c>
      <c r="D65" s="44">
        <f t="shared" si="4"/>
        <v>30.67</v>
      </c>
      <c r="E65" s="21">
        <f t="shared" si="4"/>
        <v>20</v>
      </c>
      <c r="F65" s="21">
        <f t="shared" si="4"/>
        <v>20</v>
      </c>
    </row>
    <row r="66" spans="1:6" s="9" customFormat="1" ht="18.75" customHeight="1">
      <c r="A66" s="34" t="s">
        <v>27</v>
      </c>
      <c r="B66" s="19" t="s">
        <v>133</v>
      </c>
      <c r="C66" s="20" t="s">
        <v>25</v>
      </c>
      <c r="D66" s="44">
        <v>30.67</v>
      </c>
      <c r="E66" s="21">
        <v>20</v>
      </c>
      <c r="F66" s="21">
        <v>20</v>
      </c>
    </row>
    <row r="67" spans="1:6" s="9" customFormat="1" ht="18" customHeight="1">
      <c r="A67" s="15" t="s">
        <v>60</v>
      </c>
      <c r="B67" s="19" t="s">
        <v>134</v>
      </c>
      <c r="C67" s="20" t="s">
        <v>0</v>
      </c>
      <c r="D67" s="44">
        <f>SUM(D68)</f>
        <v>20</v>
      </c>
      <c r="E67" s="21">
        <f>SUM(E68)</f>
        <v>20</v>
      </c>
      <c r="F67" s="21">
        <f>SUM(F68)</f>
        <v>20</v>
      </c>
    </row>
    <row r="68" spans="1:6" s="9" customFormat="1" ht="18" customHeight="1">
      <c r="A68" s="34" t="s">
        <v>27</v>
      </c>
      <c r="B68" s="19" t="s">
        <v>134</v>
      </c>
      <c r="C68" s="20" t="s">
        <v>25</v>
      </c>
      <c r="D68" s="44">
        <v>20</v>
      </c>
      <c r="E68" s="21">
        <v>20</v>
      </c>
      <c r="F68" s="21">
        <v>20</v>
      </c>
    </row>
    <row r="69" spans="1:6" s="10" customFormat="1" ht="18" customHeight="1">
      <c r="A69" s="15" t="s">
        <v>61</v>
      </c>
      <c r="B69" s="19" t="s">
        <v>135</v>
      </c>
      <c r="C69" s="20" t="s">
        <v>0</v>
      </c>
      <c r="D69" s="44">
        <f>SUM(D70)</f>
        <v>719.15</v>
      </c>
      <c r="E69" s="21">
        <f>SUM(E70)</f>
        <v>750</v>
      </c>
      <c r="F69" s="21">
        <f>SUM(F70)</f>
        <v>800</v>
      </c>
    </row>
    <row r="70" spans="1:6" s="10" customFormat="1" ht="18" customHeight="1">
      <c r="A70" s="34" t="s">
        <v>27</v>
      </c>
      <c r="B70" s="19" t="s">
        <v>135</v>
      </c>
      <c r="C70" s="20" t="s">
        <v>25</v>
      </c>
      <c r="D70" s="44">
        <v>719.15</v>
      </c>
      <c r="E70" s="21">
        <v>750</v>
      </c>
      <c r="F70" s="21">
        <v>800</v>
      </c>
    </row>
    <row r="71" spans="1:6" s="9" customFormat="1" ht="15.75" customHeight="1">
      <c r="A71" s="15" t="s">
        <v>62</v>
      </c>
      <c r="B71" s="19" t="s">
        <v>139</v>
      </c>
      <c r="C71" s="20" t="s">
        <v>0</v>
      </c>
      <c r="D71" s="44">
        <f>SUM(D72)</f>
        <v>2715.3</v>
      </c>
      <c r="E71" s="21">
        <f>SUM(E72)</f>
        <v>550.8</v>
      </c>
      <c r="F71" s="21">
        <f>SUM(F72)</f>
        <v>615.9</v>
      </c>
    </row>
    <row r="72" spans="1:6" s="9" customFormat="1" ht="15.75" customHeight="1">
      <c r="A72" s="34" t="s">
        <v>27</v>
      </c>
      <c r="B72" s="19" t="s">
        <v>139</v>
      </c>
      <c r="C72" s="20" t="s">
        <v>25</v>
      </c>
      <c r="D72" s="44">
        <v>2715.3</v>
      </c>
      <c r="E72" s="21">
        <v>550.8</v>
      </c>
      <c r="F72" s="21">
        <v>615.9</v>
      </c>
    </row>
    <row r="73" spans="1:6" s="10" customFormat="1" ht="63.75" customHeight="1">
      <c r="A73" s="28" t="s">
        <v>40</v>
      </c>
      <c r="B73" s="27" t="s">
        <v>3</v>
      </c>
      <c r="C73" s="25" t="s">
        <v>0</v>
      </c>
      <c r="D73" s="44">
        <f>SUM(D74)</f>
        <v>490.501</v>
      </c>
      <c r="E73" s="21">
        <f>SUM(E74)</f>
        <v>479</v>
      </c>
      <c r="F73" s="21">
        <f>SUM(F74)</f>
        <v>499</v>
      </c>
    </row>
    <row r="74" spans="1:6" s="9" customFormat="1" ht="21" customHeight="1">
      <c r="A74" s="15" t="s">
        <v>37</v>
      </c>
      <c r="B74" s="19" t="s">
        <v>41</v>
      </c>
      <c r="C74" s="20" t="s">
        <v>0</v>
      </c>
      <c r="D74" s="44">
        <f>SUM(D75+D79+D81)</f>
        <v>490.501</v>
      </c>
      <c r="E74" s="21">
        <f>SUM(E76+E79+E81)</f>
        <v>479</v>
      </c>
      <c r="F74" s="21">
        <f>SUM(F76+F79+F81)</f>
        <v>499</v>
      </c>
    </row>
    <row r="75" spans="1:6" s="9" customFormat="1" ht="21" customHeight="1">
      <c r="A75" s="16" t="s">
        <v>42</v>
      </c>
      <c r="B75" s="19" t="s">
        <v>136</v>
      </c>
      <c r="C75" s="20" t="s">
        <v>0</v>
      </c>
      <c r="D75" s="44">
        <f>SUM(D76+D77)</f>
        <v>395.501</v>
      </c>
      <c r="E75" s="21">
        <f>SUM(E76+E77)</f>
        <v>396</v>
      </c>
      <c r="F75" s="21">
        <f>SUM(F76+F77)</f>
        <v>416</v>
      </c>
    </row>
    <row r="76" spans="1:6" s="9" customFormat="1" ht="14.25" customHeight="1">
      <c r="A76" s="34" t="s">
        <v>27</v>
      </c>
      <c r="B76" s="19" t="s">
        <v>136</v>
      </c>
      <c r="C76" s="20" t="s">
        <v>25</v>
      </c>
      <c r="D76" s="44">
        <v>301.45</v>
      </c>
      <c r="E76" s="21">
        <v>396</v>
      </c>
      <c r="F76" s="21">
        <v>416</v>
      </c>
    </row>
    <row r="77" spans="1:6" s="9" customFormat="1" ht="14.25" customHeight="1">
      <c r="A77" s="33" t="s">
        <v>28</v>
      </c>
      <c r="B77" s="19" t="s">
        <v>136</v>
      </c>
      <c r="C77" s="20" t="s">
        <v>26</v>
      </c>
      <c r="D77" s="44">
        <v>94.051</v>
      </c>
      <c r="E77" s="21">
        <v>0</v>
      </c>
      <c r="F77" s="21">
        <v>0</v>
      </c>
    </row>
    <row r="78" spans="1:6" s="9" customFormat="1" ht="40.5" customHeight="1">
      <c r="A78" s="16" t="s">
        <v>107</v>
      </c>
      <c r="B78" s="19" t="s">
        <v>137</v>
      </c>
      <c r="C78" s="20" t="s">
        <v>0</v>
      </c>
      <c r="D78" s="44">
        <f aca="true" t="shared" si="5" ref="D78:F80">SUM(D79)</f>
        <v>95</v>
      </c>
      <c r="E78" s="21">
        <f t="shared" si="5"/>
        <v>70</v>
      </c>
      <c r="F78" s="21">
        <f t="shared" si="5"/>
        <v>70</v>
      </c>
    </row>
    <row r="79" spans="1:6" s="9" customFormat="1" ht="21" customHeight="1">
      <c r="A79" s="34" t="s">
        <v>27</v>
      </c>
      <c r="B79" s="19" t="s">
        <v>137</v>
      </c>
      <c r="C79" s="20" t="s">
        <v>25</v>
      </c>
      <c r="D79" s="44">
        <v>95</v>
      </c>
      <c r="E79" s="21">
        <v>70</v>
      </c>
      <c r="F79" s="21">
        <v>70</v>
      </c>
    </row>
    <row r="80" spans="1:6" s="9" customFormat="1" ht="30" customHeight="1">
      <c r="A80" s="16" t="s">
        <v>67</v>
      </c>
      <c r="B80" s="19" t="s">
        <v>138</v>
      </c>
      <c r="C80" s="20" t="s">
        <v>0</v>
      </c>
      <c r="D80" s="44">
        <f t="shared" si="5"/>
        <v>0</v>
      </c>
      <c r="E80" s="21">
        <f t="shared" si="5"/>
        <v>13</v>
      </c>
      <c r="F80" s="21">
        <f t="shared" si="5"/>
        <v>13</v>
      </c>
    </row>
    <row r="81" spans="1:6" s="9" customFormat="1" ht="19.5" customHeight="1">
      <c r="A81" s="34" t="s">
        <v>27</v>
      </c>
      <c r="B81" s="19" t="s">
        <v>138</v>
      </c>
      <c r="C81" s="20" t="s">
        <v>25</v>
      </c>
      <c r="D81" s="44">
        <v>0</v>
      </c>
      <c r="E81" s="21">
        <v>13</v>
      </c>
      <c r="F81" s="21">
        <v>13</v>
      </c>
    </row>
    <row r="82" spans="1:6" s="10" customFormat="1" ht="62.25" customHeight="1">
      <c r="A82" s="23" t="s">
        <v>17</v>
      </c>
      <c r="B82" s="27" t="s">
        <v>18</v>
      </c>
      <c r="C82" s="25" t="s">
        <v>0</v>
      </c>
      <c r="D82" s="44">
        <f>SUM(D83+D92+D97+D100+D103+D110)</f>
        <v>4145.860000000001</v>
      </c>
      <c r="E82" s="21">
        <f>SUM(E83+E92+E97+E100+E103+E110)</f>
        <v>4830.8099999999995</v>
      </c>
      <c r="F82" s="21">
        <f>SUM(F83+F92+F97+F100+F103+F110)</f>
        <v>5089.659999999999</v>
      </c>
    </row>
    <row r="83" spans="1:6" s="9" customFormat="1" ht="40.5" customHeight="1">
      <c r="A83" s="14" t="s">
        <v>19</v>
      </c>
      <c r="B83" s="19" t="s">
        <v>20</v>
      </c>
      <c r="C83" s="20" t="s">
        <v>0</v>
      </c>
      <c r="D83" s="44">
        <f>SUM(D84+D86+D88)</f>
        <v>3338.0000000000005</v>
      </c>
      <c r="E83" s="21">
        <f>SUM(E84+E86+E88)</f>
        <v>3758.6299999999997</v>
      </c>
      <c r="F83" s="21">
        <f>SUM(F84+F86+F88)</f>
        <v>3780.2299999999996</v>
      </c>
    </row>
    <row r="84" spans="1:6" s="9" customFormat="1" ht="19.5" customHeight="1">
      <c r="A84" s="14" t="s">
        <v>117</v>
      </c>
      <c r="B84" s="19" t="s">
        <v>21</v>
      </c>
      <c r="C84" s="20" t="s">
        <v>0</v>
      </c>
      <c r="D84" s="44">
        <f>SUM(D85)</f>
        <v>492.55</v>
      </c>
      <c r="E84" s="21">
        <f>SUM(E85)</f>
        <v>492.55</v>
      </c>
      <c r="F84" s="21">
        <f>SUM(F85)</f>
        <v>492.55</v>
      </c>
    </row>
    <row r="85" spans="1:6" s="9" customFormat="1" ht="45.75" customHeight="1">
      <c r="A85" s="35" t="s">
        <v>119</v>
      </c>
      <c r="B85" s="19" t="s">
        <v>21</v>
      </c>
      <c r="C85" s="20" t="s">
        <v>120</v>
      </c>
      <c r="D85" s="44">
        <v>492.55</v>
      </c>
      <c r="E85" s="21">
        <v>492.55</v>
      </c>
      <c r="F85" s="21">
        <v>492.55</v>
      </c>
    </row>
    <row r="86" spans="1:6" s="9" customFormat="1" ht="18" customHeight="1">
      <c r="A86" s="14" t="s">
        <v>23</v>
      </c>
      <c r="B86" s="19" t="s">
        <v>22</v>
      </c>
      <c r="C86" s="20" t="s">
        <v>0</v>
      </c>
      <c r="D86" s="44">
        <f>SUM(D87)</f>
        <v>12</v>
      </c>
      <c r="E86" s="21">
        <f>SUM(E87)</f>
        <v>16</v>
      </c>
      <c r="F86" s="21">
        <f>SUM(F87)</f>
        <v>16</v>
      </c>
    </row>
    <row r="87" spans="1:6" s="9" customFormat="1" ht="48" customHeight="1">
      <c r="A87" s="35" t="s">
        <v>119</v>
      </c>
      <c r="B87" s="19" t="s">
        <v>22</v>
      </c>
      <c r="C87" s="20" t="s">
        <v>120</v>
      </c>
      <c r="D87" s="44">
        <v>12</v>
      </c>
      <c r="E87" s="21">
        <v>16</v>
      </c>
      <c r="F87" s="21">
        <v>16</v>
      </c>
    </row>
    <row r="88" spans="1:6" s="9" customFormat="1" ht="17.25" customHeight="1">
      <c r="A88" s="15" t="s">
        <v>118</v>
      </c>
      <c r="B88" s="19" t="s">
        <v>24</v>
      </c>
      <c r="C88" s="20" t="s">
        <v>0</v>
      </c>
      <c r="D88" s="44">
        <f>SUM(D89:D91)</f>
        <v>2833.4500000000003</v>
      </c>
      <c r="E88" s="21">
        <f>SUM(E89:E91)</f>
        <v>3250.0799999999995</v>
      </c>
      <c r="F88" s="21">
        <f>SUM(F89:F91)</f>
        <v>3271.6799999999994</v>
      </c>
    </row>
    <row r="89" spans="1:6" s="9" customFormat="1" ht="45.75" customHeight="1">
      <c r="A89" s="35" t="s">
        <v>119</v>
      </c>
      <c r="B89" s="19" t="s">
        <v>24</v>
      </c>
      <c r="C89" s="20" t="s">
        <v>120</v>
      </c>
      <c r="D89" s="44">
        <v>2190.11</v>
      </c>
      <c r="E89" s="21">
        <v>2499.7</v>
      </c>
      <c r="F89" s="21">
        <v>2484.7</v>
      </c>
    </row>
    <row r="90" spans="1:6" s="9" customFormat="1" ht="17.25" customHeight="1">
      <c r="A90" s="33" t="s">
        <v>27</v>
      </c>
      <c r="B90" s="19" t="s">
        <v>24</v>
      </c>
      <c r="C90" s="20" t="s">
        <v>25</v>
      </c>
      <c r="D90" s="44">
        <v>627.45</v>
      </c>
      <c r="E90" s="21">
        <v>733.89</v>
      </c>
      <c r="F90" s="21">
        <v>770.49</v>
      </c>
    </row>
    <row r="91" spans="1:6" s="9" customFormat="1" ht="17.25" customHeight="1">
      <c r="A91" s="33" t="s">
        <v>28</v>
      </c>
      <c r="B91" s="19" t="s">
        <v>24</v>
      </c>
      <c r="C91" s="20" t="s">
        <v>26</v>
      </c>
      <c r="D91" s="44">
        <v>15.89</v>
      </c>
      <c r="E91" s="21">
        <v>16.49</v>
      </c>
      <c r="F91" s="21">
        <v>16.49</v>
      </c>
    </row>
    <row r="92" spans="1:6" s="9" customFormat="1" ht="33.75" customHeight="1">
      <c r="A92" s="15" t="s">
        <v>45</v>
      </c>
      <c r="B92" s="19" t="s">
        <v>43</v>
      </c>
      <c r="C92" s="20" t="s">
        <v>0</v>
      </c>
      <c r="D92" s="44">
        <f>SUM(D93)</f>
        <v>743.985</v>
      </c>
      <c r="E92" s="21">
        <f>SUM(E93)</f>
        <v>742.6400000000001</v>
      </c>
      <c r="F92" s="21">
        <f>SUM(F93)</f>
        <v>740.49</v>
      </c>
    </row>
    <row r="93" spans="1:6" s="10" customFormat="1" ht="21" customHeight="1">
      <c r="A93" s="14" t="s">
        <v>46</v>
      </c>
      <c r="B93" s="19" t="s">
        <v>44</v>
      </c>
      <c r="C93" s="20" t="s">
        <v>0</v>
      </c>
      <c r="D93" s="44">
        <f>SUM(D94:D96)</f>
        <v>743.985</v>
      </c>
      <c r="E93" s="21">
        <f>SUM(E94:E96)</f>
        <v>742.6400000000001</v>
      </c>
      <c r="F93" s="21">
        <f>SUM(F94:F96)</f>
        <v>740.49</v>
      </c>
    </row>
    <row r="94" spans="1:6" s="10" customFormat="1" ht="45.75" customHeight="1">
      <c r="A94" s="35" t="s">
        <v>119</v>
      </c>
      <c r="B94" s="19" t="s">
        <v>44</v>
      </c>
      <c r="C94" s="20" t="s">
        <v>120</v>
      </c>
      <c r="D94" s="44">
        <v>712.19</v>
      </c>
      <c r="E94" s="21">
        <v>712.19</v>
      </c>
      <c r="F94" s="21">
        <v>712.19</v>
      </c>
    </row>
    <row r="95" spans="1:6" s="10" customFormat="1" ht="21" customHeight="1">
      <c r="A95" s="34" t="s">
        <v>27</v>
      </c>
      <c r="B95" s="19" t="s">
        <v>44</v>
      </c>
      <c r="C95" s="20" t="s">
        <v>25</v>
      </c>
      <c r="D95" s="44">
        <v>25</v>
      </c>
      <c r="E95" s="21">
        <v>22.25</v>
      </c>
      <c r="F95" s="21">
        <v>19</v>
      </c>
    </row>
    <row r="96" spans="1:6" s="10" customFormat="1" ht="21" customHeight="1">
      <c r="A96" s="36" t="s">
        <v>28</v>
      </c>
      <c r="B96" s="19" t="s">
        <v>44</v>
      </c>
      <c r="C96" s="20" t="s">
        <v>26</v>
      </c>
      <c r="D96" s="44">
        <v>6.795</v>
      </c>
      <c r="E96" s="21">
        <v>8.2</v>
      </c>
      <c r="F96" s="21">
        <v>9.3</v>
      </c>
    </row>
    <row r="97" spans="1:6" s="10" customFormat="1" ht="18.75" customHeight="1">
      <c r="A97" s="31" t="s">
        <v>108</v>
      </c>
      <c r="B97" s="19" t="s">
        <v>110</v>
      </c>
      <c r="C97" s="20" t="s">
        <v>0</v>
      </c>
      <c r="D97" s="44">
        <f aca="true" t="shared" si="6" ref="D97:F101">SUM(D98)</f>
        <v>38.475</v>
      </c>
      <c r="E97" s="21">
        <f t="shared" si="6"/>
        <v>48</v>
      </c>
      <c r="F97" s="21">
        <f t="shared" si="6"/>
        <v>48</v>
      </c>
    </row>
    <row r="98" spans="1:6" s="10" customFormat="1" ht="15" customHeight="1">
      <c r="A98" s="15" t="s">
        <v>109</v>
      </c>
      <c r="B98" s="19" t="s">
        <v>111</v>
      </c>
      <c r="C98" s="20" t="s">
        <v>0</v>
      </c>
      <c r="D98" s="44">
        <f t="shared" si="6"/>
        <v>38.475</v>
      </c>
      <c r="E98" s="21">
        <f t="shared" si="6"/>
        <v>48</v>
      </c>
      <c r="F98" s="21">
        <f t="shared" si="6"/>
        <v>48</v>
      </c>
    </row>
    <row r="99" spans="1:6" s="10" customFormat="1" ht="15" customHeight="1">
      <c r="A99" s="34" t="s">
        <v>33</v>
      </c>
      <c r="B99" s="19" t="s">
        <v>111</v>
      </c>
      <c r="C99" s="20" t="s">
        <v>34</v>
      </c>
      <c r="D99" s="44">
        <v>38.475</v>
      </c>
      <c r="E99" s="21">
        <v>48</v>
      </c>
      <c r="F99" s="21">
        <v>48</v>
      </c>
    </row>
    <row r="100" spans="1:6" s="10" customFormat="1" ht="17.25" customHeight="1">
      <c r="A100" s="15" t="s">
        <v>16</v>
      </c>
      <c r="B100" s="19" t="s">
        <v>47</v>
      </c>
      <c r="C100" s="20" t="s">
        <v>0</v>
      </c>
      <c r="D100" s="44">
        <f t="shared" si="6"/>
        <v>0</v>
      </c>
      <c r="E100" s="21">
        <f t="shared" si="6"/>
        <v>246.14</v>
      </c>
      <c r="F100" s="21">
        <f t="shared" si="6"/>
        <v>515.54</v>
      </c>
    </row>
    <row r="101" spans="1:6" s="9" customFormat="1" ht="17.25" customHeight="1">
      <c r="A101" s="15" t="s">
        <v>16</v>
      </c>
      <c r="B101" s="19" t="s">
        <v>48</v>
      </c>
      <c r="C101" s="20" t="s">
        <v>0</v>
      </c>
      <c r="D101" s="44">
        <f t="shared" si="6"/>
        <v>0</v>
      </c>
      <c r="E101" s="21">
        <f t="shared" si="6"/>
        <v>246.14</v>
      </c>
      <c r="F101" s="21">
        <f t="shared" si="6"/>
        <v>515.54</v>
      </c>
    </row>
    <row r="102" spans="1:6" s="9" customFormat="1" ht="17.25" customHeight="1">
      <c r="A102" s="34" t="s">
        <v>28</v>
      </c>
      <c r="B102" s="19" t="s">
        <v>48</v>
      </c>
      <c r="C102" s="20" t="s">
        <v>26</v>
      </c>
      <c r="D102" s="44">
        <v>0</v>
      </c>
      <c r="E102" s="21">
        <v>246.14</v>
      </c>
      <c r="F102" s="21">
        <v>515.54</v>
      </c>
    </row>
    <row r="103" spans="1:6" s="9" customFormat="1" ht="46.5" customHeight="1">
      <c r="A103" s="15" t="s">
        <v>96</v>
      </c>
      <c r="B103" s="19" t="s">
        <v>100</v>
      </c>
      <c r="C103" s="20" t="s">
        <v>0</v>
      </c>
      <c r="D103" s="44">
        <f>SUM(D104+D106+D108)</f>
        <v>20</v>
      </c>
      <c r="E103" s="21">
        <f>SUM(E104+E106+E108)</f>
        <v>30</v>
      </c>
      <c r="F103" s="21">
        <f>SUM(F104+F106+F108)</f>
        <v>0</v>
      </c>
    </row>
    <row r="104" spans="1:6" s="9" customFormat="1" ht="45.75" customHeight="1">
      <c r="A104" s="15" t="s">
        <v>97</v>
      </c>
      <c r="B104" s="19" t="s">
        <v>101</v>
      </c>
      <c r="C104" s="20" t="s">
        <v>0</v>
      </c>
      <c r="D104" s="44">
        <f aca="true" t="shared" si="7" ref="D104:F111">SUM(D105)</f>
        <v>9</v>
      </c>
      <c r="E104" s="21">
        <f t="shared" si="7"/>
        <v>0</v>
      </c>
      <c r="F104" s="21">
        <f t="shared" si="7"/>
        <v>0</v>
      </c>
    </row>
    <row r="105" spans="1:6" s="9" customFormat="1" ht="20.25" customHeight="1">
      <c r="A105" s="34" t="s">
        <v>27</v>
      </c>
      <c r="B105" s="19" t="s">
        <v>101</v>
      </c>
      <c r="C105" s="20" t="s">
        <v>25</v>
      </c>
      <c r="D105" s="44">
        <v>9</v>
      </c>
      <c r="E105" s="21">
        <v>0</v>
      </c>
      <c r="F105" s="21">
        <v>0</v>
      </c>
    </row>
    <row r="106" spans="1:6" s="10" customFormat="1" ht="34.5" customHeight="1">
      <c r="A106" s="15" t="s">
        <v>98</v>
      </c>
      <c r="B106" s="19" t="s">
        <v>102</v>
      </c>
      <c r="C106" s="20" t="s">
        <v>0</v>
      </c>
      <c r="D106" s="44">
        <f t="shared" si="7"/>
        <v>0</v>
      </c>
      <c r="E106" s="21">
        <f t="shared" si="7"/>
        <v>17</v>
      </c>
      <c r="F106" s="21">
        <f t="shared" si="7"/>
        <v>0</v>
      </c>
    </row>
    <row r="107" spans="1:6" s="10" customFormat="1" ht="19.5" customHeight="1">
      <c r="A107" s="34" t="s">
        <v>27</v>
      </c>
      <c r="B107" s="19" t="s">
        <v>102</v>
      </c>
      <c r="C107" s="20" t="s">
        <v>25</v>
      </c>
      <c r="D107" s="44">
        <v>0</v>
      </c>
      <c r="E107" s="21">
        <v>17</v>
      </c>
      <c r="F107" s="21">
        <v>0</v>
      </c>
    </row>
    <row r="108" spans="1:6" s="10" customFormat="1" ht="48" customHeight="1">
      <c r="A108" s="15" t="s">
        <v>99</v>
      </c>
      <c r="B108" s="19" t="s">
        <v>103</v>
      </c>
      <c r="C108" s="20" t="s">
        <v>0</v>
      </c>
      <c r="D108" s="44">
        <f t="shared" si="7"/>
        <v>11</v>
      </c>
      <c r="E108" s="21">
        <f t="shared" si="7"/>
        <v>13</v>
      </c>
      <c r="F108" s="21">
        <f t="shared" si="7"/>
        <v>0</v>
      </c>
    </row>
    <row r="109" spans="1:6" s="10" customFormat="1" ht="21.75" customHeight="1">
      <c r="A109" s="34" t="s">
        <v>27</v>
      </c>
      <c r="B109" s="19" t="s">
        <v>103</v>
      </c>
      <c r="C109" s="20" t="s">
        <v>25</v>
      </c>
      <c r="D109" s="44">
        <v>11</v>
      </c>
      <c r="E109" s="21">
        <v>13</v>
      </c>
      <c r="F109" s="21">
        <v>0</v>
      </c>
    </row>
    <row r="110" spans="1:6" s="9" customFormat="1" ht="53.25" customHeight="1">
      <c r="A110" s="15" t="s">
        <v>49</v>
      </c>
      <c r="B110" s="19" t="s">
        <v>50</v>
      </c>
      <c r="C110" s="20" t="s">
        <v>0</v>
      </c>
      <c r="D110" s="44">
        <f t="shared" si="7"/>
        <v>5.4</v>
      </c>
      <c r="E110" s="21">
        <f t="shared" si="7"/>
        <v>5.4</v>
      </c>
      <c r="F110" s="21">
        <f t="shared" si="7"/>
        <v>5.4</v>
      </c>
    </row>
    <row r="111" spans="1:6" s="9" customFormat="1" ht="35.25" customHeight="1">
      <c r="A111" s="15" t="s">
        <v>52</v>
      </c>
      <c r="B111" s="19" t="s">
        <v>51</v>
      </c>
      <c r="C111" s="20" t="s">
        <v>0</v>
      </c>
      <c r="D111" s="44">
        <f t="shared" si="7"/>
        <v>5.4</v>
      </c>
      <c r="E111" s="21">
        <f t="shared" si="7"/>
        <v>5.4</v>
      </c>
      <c r="F111" s="21">
        <f t="shared" si="7"/>
        <v>5.4</v>
      </c>
    </row>
    <row r="112" spans="1:6" s="9" customFormat="1" ht="16.5" customHeight="1">
      <c r="A112" s="34" t="s">
        <v>27</v>
      </c>
      <c r="B112" s="19" t="s">
        <v>51</v>
      </c>
      <c r="C112" s="20" t="s">
        <v>25</v>
      </c>
      <c r="D112" s="44">
        <v>5.4</v>
      </c>
      <c r="E112" s="21">
        <v>5.4</v>
      </c>
      <c r="F112" s="21">
        <v>5.4</v>
      </c>
    </row>
    <row r="113" spans="1:6" s="10" customFormat="1" ht="50.25" customHeight="1">
      <c r="A113" s="28" t="s">
        <v>89</v>
      </c>
      <c r="B113" s="27" t="s">
        <v>90</v>
      </c>
      <c r="C113" s="25" t="s">
        <v>0</v>
      </c>
      <c r="D113" s="44">
        <f aca="true" t="shared" si="8" ref="D113:F121">SUM(D114)</f>
        <v>1277.76</v>
      </c>
      <c r="E113" s="21">
        <f t="shared" si="8"/>
        <v>1387.52</v>
      </c>
      <c r="F113" s="21">
        <f t="shared" si="8"/>
        <v>1473</v>
      </c>
    </row>
    <row r="114" spans="1:6" s="9" customFormat="1" ht="17.25" customHeight="1">
      <c r="A114" s="15" t="s">
        <v>37</v>
      </c>
      <c r="B114" s="19" t="s">
        <v>94</v>
      </c>
      <c r="C114" s="20" t="s">
        <v>0</v>
      </c>
      <c r="D114" s="44">
        <f>SUM(D116+D118+D120+D122)</f>
        <v>1277.76</v>
      </c>
      <c r="E114" s="21">
        <f>SUM(E116+E118+E120+E122)</f>
        <v>1387.52</v>
      </c>
      <c r="F114" s="21">
        <f>SUM(F116+F118+F120+F122)</f>
        <v>1473</v>
      </c>
    </row>
    <row r="115" spans="1:6" s="10" customFormat="1" ht="17.25" customHeight="1">
      <c r="A115" s="15" t="s">
        <v>91</v>
      </c>
      <c r="B115" s="19">
        <v>1000419</v>
      </c>
      <c r="C115" s="20" t="s">
        <v>0</v>
      </c>
      <c r="D115" s="44">
        <f t="shared" si="8"/>
        <v>924.14</v>
      </c>
      <c r="E115" s="21">
        <f t="shared" si="8"/>
        <v>1101.52</v>
      </c>
      <c r="F115" s="21">
        <f t="shared" si="8"/>
        <v>1187</v>
      </c>
    </row>
    <row r="116" spans="1:6" s="10" customFormat="1" ht="17.25" customHeight="1">
      <c r="A116" s="34" t="s">
        <v>27</v>
      </c>
      <c r="B116" s="19">
        <v>1000419</v>
      </c>
      <c r="C116" s="20" t="s">
        <v>25</v>
      </c>
      <c r="D116" s="44">
        <v>924.14</v>
      </c>
      <c r="E116" s="21">
        <v>1101.52</v>
      </c>
      <c r="F116" s="21">
        <v>1187</v>
      </c>
    </row>
    <row r="117" spans="1:6" s="10" customFormat="1" ht="33" customHeight="1">
      <c r="A117" s="15" t="s">
        <v>92</v>
      </c>
      <c r="B117" s="19">
        <v>1000420</v>
      </c>
      <c r="C117" s="20" t="s">
        <v>0</v>
      </c>
      <c r="D117" s="44">
        <f t="shared" si="8"/>
        <v>235.62</v>
      </c>
      <c r="E117" s="21">
        <f t="shared" si="8"/>
        <v>127</v>
      </c>
      <c r="F117" s="21">
        <f t="shared" si="8"/>
        <v>127</v>
      </c>
    </row>
    <row r="118" spans="1:6" s="10" customFormat="1" ht="18" customHeight="1">
      <c r="A118" s="34" t="s">
        <v>27</v>
      </c>
      <c r="B118" s="19">
        <v>1000420</v>
      </c>
      <c r="C118" s="20" t="s">
        <v>25</v>
      </c>
      <c r="D118" s="44">
        <v>235.62</v>
      </c>
      <c r="E118" s="21">
        <v>127</v>
      </c>
      <c r="F118" s="21">
        <v>127</v>
      </c>
    </row>
    <row r="119" spans="1:6" s="10" customFormat="1" ht="17.25" customHeight="1">
      <c r="A119" s="15" t="s">
        <v>4</v>
      </c>
      <c r="B119" s="19">
        <v>1000421</v>
      </c>
      <c r="C119" s="20" t="s">
        <v>0</v>
      </c>
      <c r="D119" s="44">
        <f t="shared" si="8"/>
        <v>27.5</v>
      </c>
      <c r="E119" s="21">
        <f t="shared" si="8"/>
        <v>44</v>
      </c>
      <c r="F119" s="21">
        <f t="shared" si="8"/>
        <v>44</v>
      </c>
    </row>
    <row r="120" spans="1:6" s="10" customFormat="1" ht="14.25" customHeight="1">
      <c r="A120" s="34" t="s">
        <v>27</v>
      </c>
      <c r="B120" s="19">
        <v>1000421</v>
      </c>
      <c r="C120" s="22" t="s">
        <v>25</v>
      </c>
      <c r="D120" s="44">
        <v>27.5</v>
      </c>
      <c r="E120" s="21">
        <v>44</v>
      </c>
      <c r="F120" s="21">
        <v>44</v>
      </c>
    </row>
    <row r="121" spans="1:6" s="10" customFormat="1" ht="19.5" customHeight="1">
      <c r="A121" s="15" t="s">
        <v>93</v>
      </c>
      <c r="B121" s="19">
        <v>1000422</v>
      </c>
      <c r="C121" s="22" t="s">
        <v>0</v>
      </c>
      <c r="D121" s="44">
        <f t="shared" si="8"/>
        <v>90.5</v>
      </c>
      <c r="E121" s="21">
        <f t="shared" si="8"/>
        <v>115</v>
      </c>
      <c r="F121" s="21">
        <f t="shared" si="8"/>
        <v>115</v>
      </c>
    </row>
    <row r="122" spans="1:6" s="10" customFormat="1" ht="19.5" customHeight="1">
      <c r="A122" s="34" t="s">
        <v>27</v>
      </c>
      <c r="B122" s="19">
        <v>1000422</v>
      </c>
      <c r="C122" s="22" t="s">
        <v>25</v>
      </c>
      <c r="D122" s="44">
        <v>90.5</v>
      </c>
      <c r="E122" s="21">
        <v>115</v>
      </c>
      <c r="F122" s="21">
        <v>115</v>
      </c>
    </row>
    <row r="123" spans="1:6" s="10" customFormat="1" ht="46.5" customHeight="1">
      <c r="A123" s="23" t="s">
        <v>63</v>
      </c>
      <c r="B123" s="27" t="s">
        <v>65</v>
      </c>
      <c r="C123" s="29" t="s">
        <v>0</v>
      </c>
      <c r="D123" s="44">
        <f>SUM(D124+D130)</f>
        <v>1681.0749999999998</v>
      </c>
      <c r="E123" s="21">
        <f>SUM(E124)</f>
        <v>0</v>
      </c>
      <c r="F123" s="21">
        <f>SUM(F124)</f>
        <v>0</v>
      </c>
    </row>
    <row r="124" spans="1:6" s="10" customFormat="1" ht="17.25" customHeight="1">
      <c r="A124" s="14" t="s">
        <v>37</v>
      </c>
      <c r="B124" s="19" t="s">
        <v>66</v>
      </c>
      <c r="C124" s="22" t="s">
        <v>0</v>
      </c>
      <c r="D124" s="44">
        <f>SUM(D126+D128)</f>
        <v>613.803</v>
      </c>
      <c r="E124" s="21">
        <f>SUM(E126+E128)</f>
        <v>0</v>
      </c>
      <c r="F124" s="21">
        <f>SUM(F126+F128)</f>
        <v>0</v>
      </c>
    </row>
    <row r="125" spans="1:6" s="10" customFormat="1" ht="40.5" customHeight="1" hidden="1">
      <c r="A125" s="14" t="s">
        <v>64</v>
      </c>
      <c r="B125" s="19">
        <v>1100423</v>
      </c>
      <c r="C125" s="22" t="s">
        <v>0</v>
      </c>
      <c r="D125" s="44">
        <f>SUM(D126)</f>
        <v>0</v>
      </c>
      <c r="E125" s="21">
        <f>SUM(E126)</f>
        <v>0</v>
      </c>
      <c r="F125" s="21">
        <f>SUM(F126)</f>
        <v>0</v>
      </c>
    </row>
    <row r="126" spans="1:6" s="10" customFormat="1" ht="20.25" customHeight="1" hidden="1">
      <c r="A126" s="34" t="s">
        <v>27</v>
      </c>
      <c r="B126" s="19">
        <v>1100423</v>
      </c>
      <c r="C126" s="22" t="s">
        <v>25</v>
      </c>
      <c r="D126" s="44">
        <v>0</v>
      </c>
      <c r="E126" s="21">
        <v>0</v>
      </c>
      <c r="F126" s="21">
        <v>0</v>
      </c>
    </row>
    <row r="127" spans="1:6" s="10" customFormat="1" ht="40.5" customHeight="1">
      <c r="A127" s="15" t="s">
        <v>95</v>
      </c>
      <c r="B127" s="19">
        <v>1100424</v>
      </c>
      <c r="C127" s="22" t="s">
        <v>0</v>
      </c>
      <c r="D127" s="44">
        <f>SUM(D128)</f>
        <v>613.803</v>
      </c>
      <c r="E127" s="21">
        <f>SUM(E128)</f>
        <v>0</v>
      </c>
      <c r="F127" s="21">
        <f>SUM(F128)</f>
        <v>0</v>
      </c>
    </row>
    <row r="128" spans="1:6" s="10" customFormat="1" ht="17.25" customHeight="1">
      <c r="A128" s="33" t="s">
        <v>27</v>
      </c>
      <c r="B128" s="19">
        <v>1100424</v>
      </c>
      <c r="C128" s="22" t="s">
        <v>25</v>
      </c>
      <c r="D128" s="44">
        <v>613.803</v>
      </c>
      <c r="E128" s="21">
        <v>0</v>
      </c>
      <c r="F128" s="21">
        <v>0</v>
      </c>
    </row>
    <row r="129" spans="1:6" s="10" customFormat="1" ht="44.25" customHeight="1">
      <c r="A129" s="32" t="s">
        <v>147</v>
      </c>
      <c r="B129" s="19" t="s">
        <v>148</v>
      </c>
      <c r="C129" s="22" t="s">
        <v>0</v>
      </c>
      <c r="D129" s="44">
        <f>SUM(D130)</f>
        <v>1067.272</v>
      </c>
      <c r="E129" s="21">
        <v>0</v>
      </c>
      <c r="F129" s="21">
        <v>0</v>
      </c>
    </row>
    <row r="130" spans="1:6" s="10" customFormat="1" ht="40.5" customHeight="1">
      <c r="A130" s="15" t="s">
        <v>142</v>
      </c>
      <c r="B130" s="19" t="s">
        <v>141</v>
      </c>
      <c r="C130" s="22" t="s">
        <v>0</v>
      </c>
      <c r="D130" s="44">
        <f>SUM(D131)</f>
        <v>1067.272</v>
      </c>
      <c r="E130" s="21">
        <f>SUM(E131)</f>
        <v>0</v>
      </c>
      <c r="F130" s="21">
        <f>SUM(F131)</f>
        <v>0</v>
      </c>
    </row>
    <row r="131" spans="1:6" s="10" customFormat="1" ht="17.25" customHeight="1">
      <c r="A131" s="33" t="s">
        <v>27</v>
      </c>
      <c r="B131" s="19" t="s">
        <v>141</v>
      </c>
      <c r="C131" s="22" t="s">
        <v>25</v>
      </c>
      <c r="D131" s="44">
        <v>1067.272</v>
      </c>
      <c r="E131" s="21">
        <v>0</v>
      </c>
      <c r="F131" s="21">
        <v>0</v>
      </c>
    </row>
    <row r="132" spans="4:6" s="13" customFormat="1" ht="15">
      <c r="D132" s="45"/>
      <c r="E132" s="9"/>
      <c r="F132" s="9"/>
    </row>
    <row r="133" spans="4:6" s="13" customFormat="1" ht="15">
      <c r="D133" s="45"/>
      <c r="E133" s="9"/>
      <c r="F133" s="9"/>
    </row>
  </sheetData>
  <sheetProtection/>
  <mergeCells count="6">
    <mergeCell ref="A14:F14"/>
    <mergeCell ref="A15:F15"/>
    <mergeCell ref="C9:E9"/>
    <mergeCell ref="C10:E10"/>
    <mergeCell ref="A12:H12"/>
    <mergeCell ref="A13:F13"/>
  </mergeCells>
  <printOptions/>
  <pageMargins left="0.75" right="0.75" top="1" bottom="1" header="0.5" footer="0.5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2014-09-30T04:52:20Z</cp:lastPrinted>
  <dcterms:created xsi:type="dcterms:W3CDTF">2006-06-08T10:29:13Z</dcterms:created>
  <dcterms:modified xsi:type="dcterms:W3CDTF">2014-12-03T07:21:42Z</dcterms:modified>
  <cp:category/>
  <cp:version/>
  <cp:contentType/>
  <cp:contentStatus/>
</cp:coreProperties>
</file>