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'Лист1'!$A$1:$I$139</definedName>
  </definedNames>
  <calcPr fullCalcOnLoad="1"/>
</workbook>
</file>

<file path=xl/sharedStrings.xml><?xml version="1.0" encoding="utf-8"?>
<sst xmlns="http://schemas.openxmlformats.org/spreadsheetml/2006/main" count="498" uniqueCount="170">
  <si>
    <t>000</t>
  </si>
  <si>
    <t>0000000</t>
  </si>
  <si>
    <t xml:space="preserve">Всего расходов:   </t>
  </si>
  <si>
    <t>00</t>
  </si>
  <si>
    <t>01</t>
  </si>
  <si>
    <t>02</t>
  </si>
  <si>
    <t>04</t>
  </si>
  <si>
    <t>к решению Ленинской городской Думы</t>
  </si>
  <si>
    <t>03</t>
  </si>
  <si>
    <t>10</t>
  </si>
  <si>
    <t>0700000</t>
  </si>
  <si>
    <t>Организация и содержание мест захоронения</t>
  </si>
  <si>
    <t>"О бюджете муниципального образования</t>
  </si>
  <si>
    <t>0200000</t>
  </si>
  <si>
    <t>11</t>
  </si>
  <si>
    <t>13</t>
  </si>
  <si>
    <t>Раздел</t>
  </si>
  <si>
    <t>Подраздел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</si>
  <si>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</si>
  <si>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</si>
  <si>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</si>
  <si>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</si>
  <si>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Распорядитель</t>
  </si>
  <si>
    <t>Сумма всего на 2015 год</t>
  </si>
  <si>
    <t>09</t>
  </si>
  <si>
    <t>Сумма всего на 2016 год</t>
  </si>
  <si>
    <t>Условно утверждаемые расходы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</si>
  <si>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</si>
  <si>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</si>
  <si>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</si>
  <si>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</si>
  <si>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</si>
  <si>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</si>
  <si>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</si>
  <si>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</si>
  <si>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</si>
  <si>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</si>
  <si>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</si>
  <si>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</si>
  <si>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</si>
  <si>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</si>
  <si>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</si>
  <si>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</si>
  <si>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</si>
  <si>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</si>
  <si>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</si>
  <si>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</si>
  <si>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</si>
  <si>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</si>
  <si>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</si>
  <si>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</si>
  <si>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</si>
  <si>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</si>
  <si>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</si>
  <si>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</si>
  <si>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</si>
  <si>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</si>
  <si>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</si>
  <si>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</si>
  <si>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</si>
  <si>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</si>
  <si>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</si>
  <si>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</si>
  <si>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</si>
  <si>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</si>
  <si>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</si>
  <si>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</si>
  <si>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</si>
  <si>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</si>
  <si>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</si>
  <si>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</si>
  <si>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</si>
  <si>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</si>
  <si>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</si>
  <si>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</si>
  <si>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</si>
  <si>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</si>
  <si>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</si>
  <si>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</si>
  <si>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</si>
  <si>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</si>
  <si>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</si>
  <si>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</si>
  <si>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</si>
  <si>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</si>
  <si>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</si>
  <si>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</si>
  <si>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</si>
  <si>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</si>
  <si>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</si>
  <si>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</si>
  <si>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</si>
  <si>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</si>
  <si>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</si>
  <si>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</si>
  <si>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</si>
  <si>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</si>
  <si>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</si>
  <si>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</si>
  <si>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</si>
  <si>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</si>
  <si>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</si>
  <si>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</si>
  <si>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</si>
  <si>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</si>
  <si>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</si>
  <si>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</si>
  <si>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</si>
  <si>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</si>
  <si>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</si>
  <si>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</si>
  <si>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</si>
  <si>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</si>
  <si>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</si>
  <si>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</si>
  <si>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</si>
  <si>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</si>
  <si>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</si>
  <si>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</si>
  <si>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</si>
  <si>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</si>
  <si>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</si>
  <si>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Приложение №7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</si>
  <si>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</si>
  <si>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</si>
  <si>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</si>
  <si>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</si>
  <si>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</si>
  <si>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</si>
  <si>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</si>
  <si>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</si>
  <si>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</si>
  <si>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</si>
  <si>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</si>
  <si>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</si>
  <si>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</si>
  <si>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</si>
  <si>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</si>
  <si>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</si>
  <si>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 xml:space="preserve"> классификации расходов бюджета на 2015 год и на плановый период 2016 и 2017 годов </t>
  </si>
  <si>
    <t>района Кировской области на 2015 год</t>
  </si>
  <si>
    <t>и на плановый период 2016 и 2017 годов"</t>
  </si>
  <si>
    <t>Ремонт проезжей части переулка Октябрьский в д.Михненки Шабалинского района Кировской области на 2015 год.</t>
  </si>
  <si>
    <t>1100425</t>
  </si>
  <si>
    <t>1100426</t>
  </si>
  <si>
    <t>Монтаж щитов управления на 4 скважинах и промывка 9 скважин в пгт Ленинское Шабалинского района Кировской области</t>
  </si>
  <si>
    <t>Сумма всего на 2017 год</t>
  </si>
  <si>
    <t>Ремонт деревянного моста через р.Какша по ул.Ленина в пгт Ленинское Шабалинского района Кировской области на 2015 год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</si>
  <si>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</si>
  <si>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</si>
  <si>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</si>
  <si>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</si>
  <si>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</si>
  <si>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</si>
  <si>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</si>
  <si>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</si>
  <si>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</si>
  <si>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</si>
  <si>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</si>
  <si>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</si>
  <si>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"О внесении изменений в Решение</t>
  </si>
  <si>
    <t>Ленинской городской Думы</t>
  </si>
  <si>
    <t>от 16.12.2014 №21/184</t>
  </si>
  <si>
    <t>400</t>
  </si>
  <si>
    <t>Капитальные вложения в объекты недвижимого имущества государственной (муниципальной) собственности</t>
  </si>
  <si>
    <t>1101517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</si>
  <si>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</si>
  <si>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Ремонт трубопереезда через р.Какша в д.Немченята </t>
  </si>
  <si>
    <t>0600428</t>
  </si>
  <si>
    <t>от 29.12.2015 №30/273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</si>
</sst>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11" fontId="3" fillId="0" borderId="14" xfId="0" applyNumberFormat="1" applyFont="1" applyBorder="1" applyAlignment="1">
      <alignment horizontal="left" wrapText="1"/>
    </xf>
    <xf numFmtId="11" fontId="3" fillId="0" borderId="15" xfId="0" applyNumberFormat="1" applyFont="1" applyBorder="1" applyAlignment="1">
      <alignment horizontal="left" wrapText="1"/>
    </xf>
    <xf numFmtId="11" fontId="3" fillId="0" borderId="11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11" fontId="3" fillId="0" borderId="10" xfId="0" applyNumberFormat="1" applyFont="1" applyBorder="1" applyAlignment="1">
      <alignment horizontal="left" wrapText="1"/>
    </xf>
    <xf numFmtId="11" fontId="13" fillId="0" borderId="16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43">
      <selection activeCell="G61" sqref="G61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122</v>
      </c>
      <c r="G1" s="6"/>
      <c r="H1" s="6"/>
    </row>
    <row r="2" spans="6:8" s="2" customFormat="1" ht="15.75">
      <c r="F2" s="6" t="s">
        <v>7</v>
      </c>
      <c r="G2" s="6"/>
      <c r="H2" s="6"/>
    </row>
    <row r="3" spans="6:8" s="2" customFormat="1" ht="15.75">
      <c r="F3" s="6" t="s">
        <v>169</v>
      </c>
      <c r="G3" s="6"/>
      <c r="H3" s="6"/>
    </row>
    <row r="4" spans="6:8" s="2" customFormat="1" ht="15.75">
      <c r="F4" s="6" t="s">
        <v>160</v>
      </c>
      <c r="G4" s="6"/>
      <c r="H4" s="6"/>
    </row>
    <row r="5" spans="6:8" s="2" customFormat="1" ht="15.75">
      <c r="F5" s="6" t="s">
        <v>161</v>
      </c>
      <c r="G5" s="6"/>
      <c r="H5" s="6"/>
    </row>
    <row r="6" spans="6:8" s="2" customFormat="1" ht="15.75">
      <c r="F6" s="6" t="s">
        <v>162</v>
      </c>
      <c r="G6" s="6"/>
      <c r="H6" s="6"/>
    </row>
    <row r="7" spans="6:8" s="2" customFormat="1" ht="15.75">
      <c r="F7" s="7" t="s">
        <v>12</v>
      </c>
      <c r="G7" s="7"/>
      <c r="H7" s="7"/>
    </row>
    <row r="8" spans="6:8" s="2" customFormat="1" ht="15.75">
      <c r="F8" s="7" t="s">
        <v>19</v>
      </c>
      <c r="G8" s="7"/>
      <c r="H8" s="6"/>
    </row>
    <row r="9" spans="6:8" s="2" customFormat="1" ht="15.75">
      <c r="F9" s="56" t="s">
        <v>140</v>
      </c>
      <c r="G9" s="56"/>
      <c r="H9" s="56"/>
    </row>
    <row r="10" spans="6:8" s="2" customFormat="1" ht="15.75">
      <c r="F10" s="56" t="s">
        <v>141</v>
      </c>
      <c r="G10" s="56"/>
      <c r="H10" s="56"/>
    </row>
    <row r="11" spans="6:8" s="1" customFormat="1" ht="15">
      <c r="F11" s="6"/>
      <c r="G11" s="8"/>
      <c r="H11" s="8"/>
    </row>
    <row r="12" spans="1:11" s="3" customFormat="1" ht="15.75">
      <c r="A12" s="57" t="s">
        <v>113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s="2" customFormat="1" ht="15.75" customHeight="1">
      <c r="A13" s="58" t="s">
        <v>120</v>
      </c>
      <c r="B13" s="58"/>
      <c r="C13" s="58"/>
      <c r="D13" s="58"/>
      <c r="E13" s="58"/>
      <c r="F13" s="58"/>
      <c r="G13" s="58"/>
      <c r="H13" s="58"/>
      <c r="I13" s="58"/>
      <c r="J13" s="38"/>
      <c r="K13" s="38"/>
    </row>
    <row r="14" spans="1:11" s="2" customFormat="1" ht="15.75" customHeight="1">
      <c r="A14" s="58" t="s">
        <v>121</v>
      </c>
      <c r="B14" s="58"/>
      <c r="C14" s="58"/>
      <c r="D14" s="58"/>
      <c r="E14" s="58"/>
      <c r="F14" s="58"/>
      <c r="G14" s="58"/>
      <c r="H14" s="58"/>
      <c r="I14" s="58"/>
      <c r="J14" s="38"/>
      <c r="K14" s="38"/>
    </row>
    <row r="15" spans="1:11" s="2" customFormat="1" ht="15.75" customHeight="1">
      <c r="A15" s="58" t="s">
        <v>139</v>
      </c>
      <c r="B15" s="58"/>
      <c r="C15" s="58"/>
      <c r="D15" s="58"/>
      <c r="E15" s="58"/>
      <c r="F15" s="58"/>
      <c r="G15" s="58"/>
      <c r="H15" s="58"/>
      <c r="I15" s="58"/>
      <c r="J15" s="38"/>
      <c r="K15" s="38"/>
    </row>
    <row r="16" ht="12.75">
      <c r="I16" s="1" t="s">
        <v>112</v>
      </c>
    </row>
    <row r="17" spans="1:9" s="1" customFormat="1" ht="40.5" customHeight="1">
      <c r="A17" s="4" t="s">
        <v>20</v>
      </c>
      <c r="B17" s="5" t="s">
        <v>22</v>
      </c>
      <c r="C17" s="5" t="s">
        <v>16</v>
      </c>
      <c r="D17" s="5" t="s">
        <v>17</v>
      </c>
      <c r="E17" s="5" t="s">
        <v>18</v>
      </c>
      <c r="F17" s="5" t="s">
        <v>21</v>
      </c>
      <c r="G17" s="4" t="s">
        <v>23</v>
      </c>
      <c r="H17" s="4" t="s">
        <v>25</v>
      </c>
      <c r="I17" s="4" t="s">
        <v>146</v>
      </c>
    </row>
    <row r="18" spans="1:9" s="14" customFormat="1" ht="21" customHeight="1">
      <c r="A18" s="15" t="s">
        <v>2</v>
      </c>
      <c r="B18" s="16">
        <v>984</v>
      </c>
      <c r="C18" s="17" t="s">
        <v>3</v>
      </c>
      <c r="D18" s="17" t="s">
        <v>3</v>
      </c>
      <c r="E18" s="17" t="s">
        <v>1</v>
      </c>
      <c r="F18" s="17" t="s">
        <v>0</v>
      </c>
      <c r="G18" s="24">
        <f>SUM(G19,G27,G33,G44,G61,G65,G78,G87,G118,G128)</f>
        <v>16129.431999999999</v>
      </c>
      <c r="H18" s="24">
        <f>SUM(H19,H27,H33,H44,H61,H65,H78,H87,H118,H128)</f>
        <v>20264.558</v>
      </c>
      <c r="I18" s="24">
        <f>SUM(I19,I27,I33,I44,I61,I65,I78,I87,I118,I128)</f>
        <v>8786.9</v>
      </c>
    </row>
    <row r="19" spans="1:9" s="14" customFormat="1" ht="53.25" customHeight="1">
      <c r="A19" s="30" t="s">
        <v>150</v>
      </c>
      <c r="B19" s="16">
        <v>984</v>
      </c>
      <c r="C19" s="17" t="s">
        <v>4</v>
      </c>
      <c r="D19" s="17" t="s">
        <v>15</v>
      </c>
      <c r="E19" s="31" t="s">
        <v>43</v>
      </c>
      <c r="F19" s="32" t="s">
        <v>0</v>
      </c>
      <c r="G19" s="33">
        <f>SUM(G20)</f>
        <v>52.288000000000004</v>
      </c>
      <c r="H19" s="33">
        <f aca="true" t="shared" si="0" ref="H19:I21">SUM(H20)</f>
        <v>102.5</v>
      </c>
      <c r="I19" s="33">
        <f t="shared" si="0"/>
        <v>102.5</v>
      </c>
    </row>
    <row r="20" spans="1:9" s="14" customFormat="1" ht="16.5" customHeight="1">
      <c r="A20" s="21" t="s">
        <v>45</v>
      </c>
      <c r="B20" s="16"/>
      <c r="C20" s="17"/>
      <c r="D20" s="17"/>
      <c r="E20" s="25" t="s">
        <v>44</v>
      </c>
      <c r="F20" s="27" t="s">
        <v>0</v>
      </c>
      <c r="G20" s="28">
        <f>SUM(G21+G23+G25)</f>
        <v>52.288000000000004</v>
      </c>
      <c r="H20" s="28">
        <f>SUM(H21+H23+H25)</f>
        <v>102.5</v>
      </c>
      <c r="I20" s="28">
        <f>SUM(I21+I23+I25)</f>
        <v>102.5</v>
      </c>
    </row>
    <row r="21" spans="1:9" s="14" customFormat="1" ht="36.75" customHeight="1">
      <c r="A21" s="21" t="s">
        <v>104</v>
      </c>
      <c r="B21" s="16"/>
      <c r="C21" s="17"/>
      <c r="D21" s="17"/>
      <c r="E21" s="26" t="s">
        <v>105</v>
      </c>
      <c r="F21" s="27" t="s">
        <v>0</v>
      </c>
      <c r="G21" s="28">
        <f>SUM(G22)</f>
        <v>7.996</v>
      </c>
      <c r="H21" s="28">
        <f t="shared" si="0"/>
        <v>8</v>
      </c>
      <c r="I21" s="28">
        <f t="shared" si="0"/>
        <v>8</v>
      </c>
    </row>
    <row r="22" spans="1:9" s="14" customFormat="1" ht="18.75" customHeight="1">
      <c r="A22" s="53" t="s">
        <v>36</v>
      </c>
      <c r="B22" s="54"/>
      <c r="C22" s="55"/>
      <c r="D22" s="17"/>
      <c r="E22" s="26" t="s">
        <v>105</v>
      </c>
      <c r="F22" s="27" t="s">
        <v>34</v>
      </c>
      <c r="G22" s="28">
        <v>7.996</v>
      </c>
      <c r="H22" s="28">
        <v>8</v>
      </c>
      <c r="I22" s="28">
        <v>8</v>
      </c>
    </row>
    <row r="23" spans="1:9" s="14" customFormat="1" ht="55.5" customHeight="1">
      <c r="A23" s="21" t="s">
        <v>47</v>
      </c>
      <c r="B23" s="16"/>
      <c r="C23" s="17"/>
      <c r="D23" s="17"/>
      <c r="E23" s="26" t="s">
        <v>46</v>
      </c>
      <c r="F23" s="27" t="s">
        <v>0</v>
      </c>
      <c r="G23" s="28">
        <f>SUM(G24)</f>
        <v>40.692</v>
      </c>
      <c r="H23" s="28">
        <f>SUM(H24)</f>
        <v>90.3</v>
      </c>
      <c r="I23" s="28">
        <f>SUM(I24)</f>
        <v>90.3</v>
      </c>
    </row>
    <row r="24" spans="1:9" s="14" customFormat="1" ht="21.75" customHeight="1">
      <c r="A24" s="53" t="s">
        <v>36</v>
      </c>
      <c r="B24" s="54"/>
      <c r="C24" s="55"/>
      <c r="D24" s="17"/>
      <c r="E24" s="26" t="s">
        <v>46</v>
      </c>
      <c r="F24" s="27" t="s">
        <v>34</v>
      </c>
      <c r="G24" s="28">
        <v>40.692</v>
      </c>
      <c r="H24" s="28">
        <v>90.3</v>
      </c>
      <c r="I24" s="28">
        <v>90.3</v>
      </c>
    </row>
    <row r="25" spans="1:9" s="42" customFormat="1" ht="45.75" customHeight="1">
      <c r="A25" s="43" t="s">
        <v>148</v>
      </c>
      <c r="B25" s="44"/>
      <c r="C25" s="45"/>
      <c r="D25" s="41"/>
      <c r="E25" s="26" t="s">
        <v>149</v>
      </c>
      <c r="F25" s="27" t="s">
        <v>0</v>
      </c>
      <c r="G25" s="28">
        <f>SUM(G26)</f>
        <v>3.6</v>
      </c>
      <c r="H25" s="28">
        <f>SUM(H26)</f>
        <v>4.2</v>
      </c>
      <c r="I25" s="28">
        <f>SUM(I26)</f>
        <v>4.2</v>
      </c>
    </row>
    <row r="26" spans="1:9" s="14" customFormat="1" ht="21.75" customHeight="1">
      <c r="A26" s="53" t="s">
        <v>36</v>
      </c>
      <c r="B26" s="54"/>
      <c r="C26" s="55"/>
      <c r="D26" s="17"/>
      <c r="E26" s="26" t="s">
        <v>149</v>
      </c>
      <c r="F26" s="27" t="s">
        <v>34</v>
      </c>
      <c r="G26" s="28">
        <v>3.6</v>
      </c>
      <c r="H26" s="28">
        <v>4.2</v>
      </c>
      <c r="I26" s="28">
        <v>4.2</v>
      </c>
    </row>
    <row r="27" spans="1:9" s="14" customFormat="1" ht="51.75" customHeight="1">
      <c r="A27" s="30" t="s">
        <v>151</v>
      </c>
      <c r="B27" s="16"/>
      <c r="C27" s="17"/>
      <c r="D27" s="17"/>
      <c r="E27" s="34" t="s">
        <v>13</v>
      </c>
      <c r="F27" s="32" t="s">
        <v>0</v>
      </c>
      <c r="G27" s="33">
        <f aca="true" t="shared" si="1" ref="G27:I31">SUM(G28)</f>
        <v>15.312000000000001</v>
      </c>
      <c r="H27" s="33">
        <f t="shared" si="1"/>
        <v>36.5</v>
      </c>
      <c r="I27" s="33">
        <f t="shared" si="1"/>
        <v>36.5</v>
      </c>
    </row>
    <row r="28" spans="1:9" s="14" customFormat="1" ht="24.75" customHeight="1">
      <c r="A28" s="21" t="s">
        <v>45</v>
      </c>
      <c r="B28" s="16"/>
      <c r="C28" s="17"/>
      <c r="D28" s="17"/>
      <c r="E28" s="26" t="s">
        <v>83</v>
      </c>
      <c r="F28" s="27" t="s">
        <v>0</v>
      </c>
      <c r="G28" s="28">
        <f>SUM(G30+G32)</f>
        <v>15.312000000000001</v>
      </c>
      <c r="H28" s="28">
        <f>SUM(H30+H32)</f>
        <v>36.5</v>
      </c>
      <c r="I28" s="28">
        <f>SUM(I30+I32)</f>
        <v>36.5</v>
      </c>
    </row>
    <row r="29" spans="1:9" s="14" customFormat="1" ht="51" customHeight="1">
      <c r="A29" s="21" t="s">
        <v>82</v>
      </c>
      <c r="B29" s="16"/>
      <c r="C29" s="17"/>
      <c r="D29" s="17"/>
      <c r="E29" s="26" t="s">
        <v>123</v>
      </c>
      <c r="F29" s="27" t="s">
        <v>0</v>
      </c>
      <c r="G29" s="28">
        <f t="shared" si="1"/>
        <v>7.452</v>
      </c>
      <c r="H29" s="28">
        <f t="shared" si="1"/>
        <v>30</v>
      </c>
      <c r="I29" s="28">
        <f t="shared" si="1"/>
        <v>30</v>
      </c>
    </row>
    <row r="30" spans="1:9" s="14" customFormat="1" ht="20.25" customHeight="1">
      <c r="A30" s="53" t="s">
        <v>36</v>
      </c>
      <c r="B30" s="54"/>
      <c r="C30" s="55"/>
      <c r="D30" s="17"/>
      <c r="E30" s="26" t="s">
        <v>123</v>
      </c>
      <c r="F30" s="27" t="s">
        <v>34</v>
      </c>
      <c r="G30" s="28">
        <v>7.452</v>
      </c>
      <c r="H30" s="28">
        <v>30</v>
      </c>
      <c r="I30" s="28">
        <v>30</v>
      </c>
    </row>
    <row r="31" spans="1:9" s="14" customFormat="1" ht="40.5" customHeight="1">
      <c r="A31" s="21" t="s">
        <v>106</v>
      </c>
      <c r="B31" s="16"/>
      <c r="C31" s="17"/>
      <c r="D31" s="17"/>
      <c r="E31" s="26" t="s">
        <v>124</v>
      </c>
      <c r="F31" s="27" t="s">
        <v>0</v>
      </c>
      <c r="G31" s="28">
        <f t="shared" si="1"/>
        <v>7.86</v>
      </c>
      <c r="H31" s="28">
        <f t="shared" si="1"/>
        <v>6.5</v>
      </c>
      <c r="I31" s="28">
        <f t="shared" si="1"/>
        <v>6.5</v>
      </c>
    </row>
    <row r="32" spans="1:9" s="14" customFormat="1" ht="15.75" customHeight="1">
      <c r="A32" s="53" t="s">
        <v>36</v>
      </c>
      <c r="B32" s="54"/>
      <c r="C32" s="55"/>
      <c r="D32" s="17"/>
      <c r="E32" s="26" t="s">
        <v>124</v>
      </c>
      <c r="F32" s="27" t="s">
        <v>34</v>
      </c>
      <c r="G32" s="28">
        <v>7.86</v>
      </c>
      <c r="H32" s="28">
        <v>6.5</v>
      </c>
      <c r="I32" s="28">
        <v>6.5</v>
      </c>
    </row>
    <row r="33" spans="1:9" s="14" customFormat="1" ht="57" customHeight="1">
      <c r="A33" s="35" t="s">
        <v>152</v>
      </c>
      <c r="B33" s="16"/>
      <c r="C33" s="17"/>
      <c r="D33" s="17"/>
      <c r="E33" s="34" t="s">
        <v>38</v>
      </c>
      <c r="F33" s="32" t="s">
        <v>0</v>
      </c>
      <c r="G33" s="33">
        <f>SUM(G34+G39)</f>
        <v>356.33000000000004</v>
      </c>
      <c r="H33" s="33">
        <f>SUM(H34+H39)</f>
        <v>177</v>
      </c>
      <c r="I33" s="33">
        <f>SUM(I34+I39)</f>
        <v>197</v>
      </c>
    </row>
    <row r="34" spans="1:9" s="14" customFormat="1" ht="18.75" customHeight="1">
      <c r="A34" s="22" t="s">
        <v>114</v>
      </c>
      <c r="B34" s="16"/>
      <c r="C34" s="17"/>
      <c r="D34" s="17"/>
      <c r="E34" s="26" t="s">
        <v>39</v>
      </c>
      <c r="F34" s="27" t="s">
        <v>0</v>
      </c>
      <c r="G34" s="28">
        <f>SUM(G35)</f>
        <v>38.274</v>
      </c>
      <c r="H34" s="28">
        <f>SUM(H35)</f>
        <v>20</v>
      </c>
      <c r="I34" s="28">
        <f>SUM(I35)</f>
        <v>20</v>
      </c>
    </row>
    <row r="35" spans="1:9" s="9" customFormat="1" ht="19.5" customHeight="1">
      <c r="A35" s="22" t="s">
        <v>115</v>
      </c>
      <c r="B35" s="12">
        <v>984</v>
      </c>
      <c r="C35" s="10" t="s">
        <v>4</v>
      </c>
      <c r="D35" s="10" t="s">
        <v>5</v>
      </c>
      <c r="E35" s="26" t="s">
        <v>40</v>
      </c>
      <c r="F35" s="27" t="s">
        <v>0</v>
      </c>
      <c r="G35" s="28">
        <f>SUM(G36:G38)</f>
        <v>38.274</v>
      </c>
      <c r="H35" s="28">
        <f>SUM(H36:H38)</f>
        <v>20</v>
      </c>
      <c r="I35" s="28">
        <f>SUM(I36:I38)</f>
        <v>20</v>
      </c>
    </row>
    <row r="36" spans="1:9" s="9" customFormat="1" ht="19.5" customHeight="1">
      <c r="A36" s="53" t="s">
        <v>36</v>
      </c>
      <c r="B36" s="54"/>
      <c r="C36" s="55"/>
      <c r="D36" s="10"/>
      <c r="E36" s="26" t="s">
        <v>40</v>
      </c>
      <c r="F36" s="27" t="s">
        <v>34</v>
      </c>
      <c r="G36" s="28">
        <v>36.274</v>
      </c>
      <c r="H36" s="28">
        <v>0</v>
      </c>
      <c r="I36" s="28">
        <v>0</v>
      </c>
    </row>
    <row r="37" spans="1:9" s="9" customFormat="1" ht="19.5" customHeight="1">
      <c r="A37" s="48" t="s">
        <v>41</v>
      </c>
      <c r="B37" s="49"/>
      <c r="C37" s="49"/>
      <c r="D37" s="10"/>
      <c r="E37" s="26" t="s">
        <v>40</v>
      </c>
      <c r="F37" s="27" t="s">
        <v>42</v>
      </c>
      <c r="G37" s="28">
        <v>2</v>
      </c>
      <c r="H37" s="28">
        <v>0</v>
      </c>
      <c r="I37" s="28">
        <v>0</v>
      </c>
    </row>
    <row r="38" spans="1:9" s="9" customFormat="1" ht="19.5" customHeight="1">
      <c r="A38" s="48" t="s">
        <v>37</v>
      </c>
      <c r="B38" s="49"/>
      <c r="C38" s="49"/>
      <c r="D38" s="10"/>
      <c r="E38" s="26" t="s">
        <v>40</v>
      </c>
      <c r="F38" s="27" t="s">
        <v>35</v>
      </c>
      <c r="G38" s="28">
        <v>0</v>
      </c>
      <c r="H38" s="28">
        <v>20</v>
      </c>
      <c r="I38" s="28">
        <v>20</v>
      </c>
    </row>
    <row r="39" spans="1:9" s="9" customFormat="1" ht="18.75" customHeight="1">
      <c r="A39" s="21" t="s">
        <v>45</v>
      </c>
      <c r="B39" s="12">
        <v>985</v>
      </c>
      <c r="C39" s="10" t="s">
        <v>4</v>
      </c>
      <c r="D39" s="10" t="s">
        <v>5</v>
      </c>
      <c r="E39" s="26" t="s">
        <v>61</v>
      </c>
      <c r="F39" s="27" t="s">
        <v>0</v>
      </c>
      <c r="G39" s="28">
        <f>SUM(G41+G43)</f>
        <v>318.05600000000004</v>
      </c>
      <c r="H39" s="28">
        <f>SUM(H41+H43)</f>
        <v>157</v>
      </c>
      <c r="I39" s="28">
        <f>SUM(I41+I43)</f>
        <v>177</v>
      </c>
    </row>
    <row r="40" spans="1:9" s="9" customFormat="1" ht="40.5" customHeight="1">
      <c r="A40" s="21" t="s">
        <v>60</v>
      </c>
      <c r="B40" s="12">
        <v>984</v>
      </c>
      <c r="C40" s="10" t="s">
        <v>4</v>
      </c>
      <c r="D40" s="10" t="s">
        <v>5</v>
      </c>
      <c r="E40" s="26" t="s">
        <v>125</v>
      </c>
      <c r="F40" s="27" t="s">
        <v>0</v>
      </c>
      <c r="G40" s="28">
        <f>SUM(G41)</f>
        <v>123.78</v>
      </c>
      <c r="H40" s="28">
        <f>SUM(H41)</f>
        <v>97</v>
      </c>
      <c r="I40" s="28">
        <f>SUM(I41)</f>
        <v>97</v>
      </c>
    </row>
    <row r="41" spans="1:9" s="9" customFormat="1" ht="22.5" customHeight="1">
      <c r="A41" s="48" t="s">
        <v>36</v>
      </c>
      <c r="B41" s="49"/>
      <c r="C41" s="49"/>
      <c r="D41" s="10"/>
      <c r="E41" s="26" t="s">
        <v>125</v>
      </c>
      <c r="F41" s="27" t="s">
        <v>34</v>
      </c>
      <c r="G41" s="28">
        <v>123.78</v>
      </c>
      <c r="H41" s="28">
        <v>97</v>
      </c>
      <c r="I41" s="28">
        <v>97</v>
      </c>
    </row>
    <row r="42" spans="1:9" s="9" customFormat="1" ht="41.25" customHeight="1">
      <c r="A42" s="21" t="s">
        <v>86</v>
      </c>
      <c r="B42" s="12">
        <v>984</v>
      </c>
      <c r="C42" s="10" t="s">
        <v>4</v>
      </c>
      <c r="D42" s="10" t="s">
        <v>5</v>
      </c>
      <c r="E42" s="26" t="s">
        <v>126</v>
      </c>
      <c r="F42" s="27" t="s">
        <v>0</v>
      </c>
      <c r="G42" s="28">
        <f>SUM(G43)</f>
        <v>194.276</v>
      </c>
      <c r="H42" s="28">
        <f>SUM(H43)</f>
        <v>60</v>
      </c>
      <c r="I42" s="28">
        <f>SUM(I43)</f>
        <v>80</v>
      </c>
    </row>
    <row r="43" spans="1:9" s="9" customFormat="1" ht="18.75" customHeight="1">
      <c r="A43" s="48" t="s">
        <v>36</v>
      </c>
      <c r="B43" s="49"/>
      <c r="C43" s="49"/>
      <c r="D43" s="10"/>
      <c r="E43" s="26" t="s">
        <v>126</v>
      </c>
      <c r="F43" s="27" t="s">
        <v>34</v>
      </c>
      <c r="G43" s="28">
        <v>194.276</v>
      </c>
      <c r="H43" s="28">
        <v>60</v>
      </c>
      <c r="I43" s="28">
        <v>80</v>
      </c>
    </row>
    <row r="44" spans="1:9" s="14" customFormat="1" ht="52.5" customHeight="1">
      <c r="A44" s="30" t="s">
        <v>153</v>
      </c>
      <c r="B44" s="16">
        <v>984</v>
      </c>
      <c r="C44" s="17" t="s">
        <v>4</v>
      </c>
      <c r="D44" s="17" t="s">
        <v>8</v>
      </c>
      <c r="E44" s="34" t="s">
        <v>72</v>
      </c>
      <c r="F44" s="32" t="s">
        <v>0</v>
      </c>
      <c r="G44" s="33">
        <f>SUM(G45+G55+G58)</f>
        <v>5837.493</v>
      </c>
      <c r="H44" s="33">
        <f>SUM(H45+H55+H58)</f>
        <v>11294.142</v>
      </c>
      <c r="I44" s="33">
        <f>SUM(I45+I55+I58)</f>
        <v>644.49</v>
      </c>
    </row>
    <row r="45" spans="1:9" s="9" customFormat="1" ht="18.75" customHeight="1">
      <c r="A45" s="21" t="s">
        <v>45</v>
      </c>
      <c r="B45" s="12">
        <v>984</v>
      </c>
      <c r="C45" s="10" t="s">
        <v>4</v>
      </c>
      <c r="D45" s="10" t="s">
        <v>8</v>
      </c>
      <c r="E45" s="26" t="s">
        <v>73</v>
      </c>
      <c r="F45" s="27" t="s">
        <v>0</v>
      </c>
      <c r="G45" s="28">
        <f>SUM(G46+G48+G51+G53)</f>
        <v>1524.693</v>
      </c>
      <c r="H45" s="28">
        <f>SUM(H46+H48+H51+H53)</f>
        <v>711.2</v>
      </c>
      <c r="I45" s="28">
        <f>SUM(I46+I48+I51+I53)</f>
        <v>644.49</v>
      </c>
    </row>
    <row r="46" spans="1:9" s="9" customFormat="1" ht="18.75" customHeight="1">
      <c r="A46" s="21" t="s">
        <v>71</v>
      </c>
      <c r="B46" s="12">
        <v>984</v>
      </c>
      <c r="C46" s="10" t="s">
        <v>4</v>
      </c>
      <c r="D46" s="10" t="s">
        <v>8</v>
      </c>
      <c r="E46" s="26" t="s">
        <v>127</v>
      </c>
      <c r="F46" s="27" t="s">
        <v>0</v>
      </c>
      <c r="G46" s="28">
        <f>SUM(G47)</f>
        <v>677.347</v>
      </c>
      <c r="H46" s="28">
        <f>SUM(H47)</f>
        <v>491.142</v>
      </c>
      <c r="I46" s="28">
        <f>SUM(I47)</f>
        <v>425.49</v>
      </c>
    </row>
    <row r="47" spans="1:9" s="9" customFormat="1" ht="18.75" customHeight="1">
      <c r="A47" s="48" t="s">
        <v>36</v>
      </c>
      <c r="B47" s="49"/>
      <c r="C47" s="49"/>
      <c r="D47" s="10"/>
      <c r="E47" s="26" t="s">
        <v>127</v>
      </c>
      <c r="F47" s="27" t="s">
        <v>34</v>
      </c>
      <c r="G47" s="28">
        <v>677.347</v>
      </c>
      <c r="H47" s="28">
        <v>491.142</v>
      </c>
      <c r="I47" s="28">
        <v>425.49</v>
      </c>
    </row>
    <row r="48" spans="1:9" s="9" customFormat="1" ht="27" customHeight="1">
      <c r="A48" s="22" t="s">
        <v>84</v>
      </c>
      <c r="B48" s="12">
        <v>984</v>
      </c>
      <c r="C48" s="10" t="s">
        <v>4</v>
      </c>
      <c r="D48" s="10" t="s">
        <v>8</v>
      </c>
      <c r="E48" s="26" t="s">
        <v>128</v>
      </c>
      <c r="F48" s="27" t="s">
        <v>0</v>
      </c>
      <c r="G48" s="28">
        <f>SUM(G49+G50)</f>
        <v>211.345</v>
      </c>
      <c r="H48" s="28">
        <f>SUM(H49+H50)</f>
        <v>219</v>
      </c>
      <c r="I48" s="28">
        <f>SUM(I49+I50)</f>
        <v>219</v>
      </c>
    </row>
    <row r="49" spans="1:9" s="9" customFormat="1" ht="18.75" customHeight="1">
      <c r="A49" s="50" t="s">
        <v>36</v>
      </c>
      <c r="B49" s="50"/>
      <c r="C49" s="50"/>
      <c r="D49" s="10"/>
      <c r="E49" s="26" t="s">
        <v>128</v>
      </c>
      <c r="F49" s="27" t="s">
        <v>34</v>
      </c>
      <c r="G49" s="28">
        <v>192.814</v>
      </c>
      <c r="H49" s="28">
        <v>168.5</v>
      </c>
      <c r="I49" s="28">
        <v>168.5</v>
      </c>
    </row>
    <row r="50" spans="1:9" s="9" customFormat="1" ht="19.5" customHeight="1">
      <c r="A50" s="50" t="s">
        <v>37</v>
      </c>
      <c r="B50" s="50"/>
      <c r="C50" s="50"/>
      <c r="D50" s="10"/>
      <c r="E50" s="26" t="s">
        <v>128</v>
      </c>
      <c r="F50" s="27" t="s">
        <v>35</v>
      </c>
      <c r="G50" s="28">
        <v>18.531</v>
      </c>
      <c r="H50" s="28">
        <v>50.5</v>
      </c>
      <c r="I50" s="28">
        <v>50.5</v>
      </c>
    </row>
    <row r="51" spans="1:9" s="9" customFormat="1" ht="66.75" customHeight="1">
      <c r="A51" s="21" t="s">
        <v>74</v>
      </c>
      <c r="B51" s="12">
        <v>984</v>
      </c>
      <c r="C51" s="10" t="s">
        <v>4</v>
      </c>
      <c r="D51" s="10" t="s">
        <v>8</v>
      </c>
      <c r="E51" s="26" t="s">
        <v>129</v>
      </c>
      <c r="F51" s="27" t="s">
        <v>0</v>
      </c>
      <c r="G51" s="28">
        <f>SUM(G52)</f>
        <v>636.001</v>
      </c>
      <c r="H51" s="28">
        <f>SUM(H52)</f>
        <v>1.058</v>
      </c>
      <c r="I51" s="28">
        <f>SUM(I52)</f>
        <v>0</v>
      </c>
    </row>
    <row r="52" spans="1:9" s="9" customFormat="1" ht="32.25" customHeight="1">
      <c r="A52" s="48" t="s">
        <v>164</v>
      </c>
      <c r="B52" s="49"/>
      <c r="C52" s="49"/>
      <c r="D52" s="10"/>
      <c r="E52" s="26" t="s">
        <v>129</v>
      </c>
      <c r="F52" s="27" t="s">
        <v>163</v>
      </c>
      <c r="G52" s="28">
        <v>636.001</v>
      </c>
      <c r="H52" s="28">
        <v>1.058</v>
      </c>
      <c r="I52" s="28">
        <v>0</v>
      </c>
    </row>
    <row r="53" spans="1:9" s="14" customFormat="1" ht="22.5" customHeight="1" hidden="1">
      <c r="A53" s="21" t="s">
        <v>85</v>
      </c>
      <c r="B53" s="16">
        <v>984</v>
      </c>
      <c r="C53" s="17" t="s">
        <v>4</v>
      </c>
      <c r="D53" s="17" t="s">
        <v>6</v>
      </c>
      <c r="E53" s="26" t="s">
        <v>130</v>
      </c>
      <c r="F53" s="27" t="s">
        <v>0</v>
      </c>
      <c r="G53" s="28">
        <f>SUM(G54)</f>
        <v>0</v>
      </c>
      <c r="H53" s="28">
        <f>SUM(H54)</f>
        <v>0</v>
      </c>
      <c r="I53" s="28">
        <f>SUM(I54)</f>
        <v>0</v>
      </c>
    </row>
    <row r="54" spans="1:9" s="14" customFormat="1" ht="22.5" customHeight="1" hidden="1">
      <c r="A54" s="48" t="s">
        <v>36</v>
      </c>
      <c r="B54" s="49"/>
      <c r="C54" s="49"/>
      <c r="D54" s="17"/>
      <c r="E54" s="26" t="s">
        <v>130</v>
      </c>
      <c r="F54" s="27" t="s">
        <v>34</v>
      </c>
      <c r="G54" s="28"/>
      <c r="H54" s="28"/>
      <c r="I54" s="28"/>
    </row>
    <row r="55" spans="1:9" s="9" customFormat="1" ht="51" customHeight="1">
      <c r="A55" s="21" t="s">
        <v>75</v>
      </c>
      <c r="B55" s="12">
        <v>984</v>
      </c>
      <c r="C55" s="10" t="s">
        <v>4</v>
      </c>
      <c r="D55" s="10" t="s">
        <v>6</v>
      </c>
      <c r="E55" s="26" t="s">
        <v>77</v>
      </c>
      <c r="F55" s="27" t="s">
        <v>0</v>
      </c>
      <c r="G55" s="28">
        <f aca="true" t="shared" si="2" ref="G55:I63">SUM(G56)</f>
        <v>3253.684</v>
      </c>
      <c r="H55" s="28">
        <f t="shared" si="2"/>
        <v>7984.835</v>
      </c>
      <c r="I55" s="28">
        <f t="shared" si="2"/>
        <v>0</v>
      </c>
    </row>
    <row r="56" spans="1:9" s="14" customFormat="1" ht="33.75" customHeight="1">
      <c r="A56" s="23" t="s">
        <v>76</v>
      </c>
      <c r="B56" s="12">
        <v>984</v>
      </c>
      <c r="C56" s="10" t="s">
        <v>4</v>
      </c>
      <c r="D56" s="10" t="s">
        <v>6</v>
      </c>
      <c r="E56" s="26" t="s">
        <v>78</v>
      </c>
      <c r="F56" s="27" t="s">
        <v>0</v>
      </c>
      <c r="G56" s="28">
        <f t="shared" si="2"/>
        <v>3253.684</v>
      </c>
      <c r="H56" s="28">
        <f t="shared" si="2"/>
        <v>7984.835</v>
      </c>
      <c r="I56" s="28">
        <f t="shared" si="2"/>
        <v>0</v>
      </c>
    </row>
    <row r="57" spans="1:9" s="14" customFormat="1" ht="33" customHeight="1">
      <c r="A57" s="48" t="s">
        <v>164</v>
      </c>
      <c r="B57" s="49"/>
      <c r="C57" s="49"/>
      <c r="D57" s="10"/>
      <c r="E57" s="26" t="s">
        <v>78</v>
      </c>
      <c r="F57" s="27" t="s">
        <v>163</v>
      </c>
      <c r="G57" s="28">
        <v>3253.684</v>
      </c>
      <c r="H57" s="28">
        <v>7984.835</v>
      </c>
      <c r="I57" s="28">
        <v>0</v>
      </c>
    </row>
    <row r="58" spans="1:9" s="9" customFormat="1" ht="34.5" customHeight="1">
      <c r="A58" s="23" t="s">
        <v>79</v>
      </c>
      <c r="B58" s="12">
        <v>984</v>
      </c>
      <c r="C58" s="10" t="s">
        <v>4</v>
      </c>
      <c r="D58" s="10" t="s">
        <v>6</v>
      </c>
      <c r="E58" s="26" t="s">
        <v>80</v>
      </c>
      <c r="F58" s="27" t="s">
        <v>0</v>
      </c>
      <c r="G58" s="28">
        <f t="shared" si="2"/>
        <v>1059.116</v>
      </c>
      <c r="H58" s="28">
        <f t="shared" si="2"/>
        <v>2598.107</v>
      </c>
      <c r="I58" s="28">
        <f t="shared" si="2"/>
        <v>0</v>
      </c>
    </row>
    <row r="59" spans="1:9" s="9" customFormat="1" ht="30.75" customHeight="1">
      <c r="A59" s="23" t="s">
        <v>76</v>
      </c>
      <c r="B59" s="12">
        <v>984</v>
      </c>
      <c r="C59" s="10" t="s">
        <v>4</v>
      </c>
      <c r="D59" s="10" t="s">
        <v>6</v>
      </c>
      <c r="E59" s="26" t="s">
        <v>81</v>
      </c>
      <c r="F59" s="27" t="s">
        <v>0</v>
      </c>
      <c r="G59" s="28">
        <f t="shared" si="2"/>
        <v>1059.116</v>
      </c>
      <c r="H59" s="28">
        <f t="shared" si="2"/>
        <v>2598.107</v>
      </c>
      <c r="I59" s="28">
        <f t="shared" si="2"/>
        <v>0</v>
      </c>
    </row>
    <row r="60" spans="1:9" s="9" customFormat="1" ht="33" customHeight="1">
      <c r="A60" s="48" t="s">
        <v>164</v>
      </c>
      <c r="B60" s="49"/>
      <c r="C60" s="49"/>
      <c r="D60" s="10"/>
      <c r="E60" s="26" t="s">
        <v>81</v>
      </c>
      <c r="F60" s="27" t="s">
        <v>163</v>
      </c>
      <c r="G60" s="28">
        <v>1059.116</v>
      </c>
      <c r="H60" s="28">
        <v>2598.107</v>
      </c>
      <c r="I60" s="28">
        <v>0</v>
      </c>
    </row>
    <row r="61" spans="1:9" s="14" customFormat="1" ht="49.5" customHeight="1">
      <c r="A61" s="35" t="s">
        <v>154</v>
      </c>
      <c r="B61" s="16">
        <v>984</v>
      </c>
      <c r="C61" s="17" t="s">
        <v>4</v>
      </c>
      <c r="D61" s="17" t="s">
        <v>6</v>
      </c>
      <c r="E61" s="34" t="s">
        <v>88</v>
      </c>
      <c r="F61" s="32" t="s">
        <v>0</v>
      </c>
      <c r="G61" s="33">
        <f t="shared" si="2"/>
        <v>44.058</v>
      </c>
      <c r="H61" s="33">
        <f t="shared" si="2"/>
        <v>14</v>
      </c>
      <c r="I61" s="33">
        <f t="shared" si="2"/>
        <v>45</v>
      </c>
    </row>
    <row r="62" spans="1:9" s="9" customFormat="1" ht="18" customHeight="1">
      <c r="A62" s="22" t="s">
        <v>45</v>
      </c>
      <c r="B62" s="12">
        <v>984</v>
      </c>
      <c r="C62" s="10" t="s">
        <v>4</v>
      </c>
      <c r="D62" s="10" t="s">
        <v>6</v>
      </c>
      <c r="E62" s="26" t="s">
        <v>89</v>
      </c>
      <c r="F62" s="27" t="s">
        <v>0</v>
      </c>
      <c r="G62" s="28">
        <f t="shared" si="2"/>
        <v>44.058</v>
      </c>
      <c r="H62" s="28">
        <f t="shared" si="2"/>
        <v>14</v>
      </c>
      <c r="I62" s="28">
        <f t="shared" si="2"/>
        <v>45</v>
      </c>
    </row>
    <row r="63" spans="1:9" s="14" customFormat="1" ht="16.5" customHeight="1">
      <c r="A63" s="22" t="s">
        <v>87</v>
      </c>
      <c r="B63" s="16">
        <v>984</v>
      </c>
      <c r="C63" s="17" t="s">
        <v>4</v>
      </c>
      <c r="D63" s="17" t="s">
        <v>14</v>
      </c>
      <c r="E63" s="26" t="s">
        <v>131</v>
      </c>
      <c r="F63" s="27" t="s">
        <v>0</v>
      </c>
      <c r="G63" s="28">
        <f t="shared" si="2"/>
        <v>44.058</v>
      </c>
      <c r="H63" s="28">
        <f t="shared" si="2"/>
        <v>14</v>
      </c>
      <c r="I63" s="28">
        <f t="shared" si="2"/>
        <v>45</v>
      </c>
    </row>
    <row r="64" spans="1:9" s="14" customFormat="1" ht="16.5" customHeight="1">
      <c r="A64" s="48" t="s">
        <v>36</v>
      </c>
      <c r="B64" s="49"/>
      <c r="C64" s="49"/>
      <c r="D64" s="17"/>
      <c r="E64" s="26" t="s">
        <v>131</v>
      </c>
      <c r="F64" s="27" t="s">
        <v>34</v>
      </c>
      <c r="G64" s="28">
        <v>44.058</v>
      </c>
      <c r="H64" s="28">
        <v>14</v>
      </c>
      <c r="I64" s="28">
        <v>45</v>
      </c>
    </row>
    <row r="65" spans="1:9" s="14" customFormat="1" ht="50.25" customHeight="1">
      <c r="A65" s="35" t="s">
        <v>155</v>
      </c>
      <c r="B65" s="16">
        <v>984</v>
      </c>
      <c r="C65" s="17" t="s">
        <v>4</v>
      </c>
      <c r="D65" s="17" t="s">
        <v>14</v>
      </c>
      <c r="E65" s="34" t="s">
        <v>62</v>
      </c>
      <c r="F65" s="32" t="s">
        <v>0</v>
      </c>
      <c r="G65" s="33">
        <f aca="true" t="shared" si="3" ref="G65:I67">SUM(G66)</f>
        <v>2430.785</v>
      </c>
      <c r="H65" s="33">
        <f t="shared" si="3"/>
        <v>1869.658</v>
      </c>
      <c r="I65" s="33">
        <f t="shared" si="3"/>
        <v>818.4</v>
      </c>
    </row>
    <row r="66" spans="1:9" s="9" customFormat="1" ht="19.5" customHeight="1">
      <c r="A66" s="22" t="s">
        <v>45</v>
      </c>
      <c r="B66" s="12">
        <v>984</v>
      </c>
      <c r="C66" s="10" t="s">
        <v>4</v>
      </c>
      <c r="D66" s="10" t="s">
        <v>14</v>
      </c>
      <c r="E66" s="26" t="s">
        <v>63</v>
      </c>
      <c r="F66" s="27" t="s">
        <v>0</v>
      </c>
      <c r="G66" s="28">
        <f>SUM(G68+G70+G71+G75+G77)</f>
        <v>2430.785</v>
      </c>
      <c r="H66" s="28">
        <f>SUM(H68+H70+H72+H75)</f>
        <v>1869.658</v>
      </c>
      <c r="I66" s="28">
        <f>SUM(I68+I70+I72+I75)</f>
        <v>818.4</v>
      </c>
    </row>
    <row r="67" spans="1:9" s="9" customFormat="1" ht="18.75" customHeight="1">
      <c r="A67" s="22" t="s">
        <v>64</v>
      </c>
      <c r="B67" s="12">
        <v>984</v>
      </c>
      <c r="C67" s="10" t="s">
        <v>4</v>
      </c>
      <c r="D67" s="10" t="s">
        <v>14</v>
      </c>
      <c r="E67" s="26" t="s">
        <v>132</v>
      </c>
      <c r="F67" s="27" t="s">
        <v>0</v>
      </c>
      <c r="G67" s="28">
        <f t="shared" si="3"/>
        <v>100</v>
      </c>
      <c r="H67" s="28">
        <f t="shared" si="3"/>
        <v>20</v>
      </c>
      <c r="I67" s="28">
        <f t="shared" si="3"/>
        <v>20</v>
      </c>
    </row>
    <row r="68" spans="1:9" s="9" customFormat="1" ht="18.75" customHeight="1">
      <c r="A68" s="48" t="s">
        <v>36</v>
      </c>
      <c r="B68" s="49"/>
      <c r="C68" s="49"/>
      <c r="D68" s="10"/>
      <c r="E68" s="26" t="s">
        <v>132</v>
      </c>
      <c r="F68" s="27" t="s">
        <v>34</v>
      </c>
      <c r="G68" s="28">
        <v>100</v>
      </c>
      <c r="H68" s="28">
        <v>20</v>
      </c>
      <c r="I68" s="28">
        <v>20</v>
      </c>
    </row>
    <row r="69" spans="1:9" s="9" customFormat="1" ht="18" customHeight="1">
      <c r="A69" s="22" t="s">
        <v>65</v>
      </c>
      <c r="B69" s="12">
        <v>984</v>
      </c>
      <c r="C69" s="10" t="s">
        <v>4</v>
      </c>
      <c r="D69" s="10" t="s">
        <v>14</v>
      </c>
      <c r="E69" s="26" t="s">
        <v>133</v>
      </c>
      <c r="F69" s="27" t="s">
        <v>0</v>
      </c>
      <c r="G69" s="28">
        <f>SUM(G70)</f>
        <v>0</v>
      </c>
      <c r="H69" s="28">
        <f>SUM(H70)</f>
        <v>0</v>
      </c>
      <c r="I69" s="28">
        <f>SUM(I70)</f>
        <v>20</v>
      </c>
    </row>
    <row r="70" spans="1:9" s="9" customFormat="1" ht="18" customHeight="1">
      <c r="A70" s="48" t="s">
        <v>36</v>
      </c>
      <c r="B70" s="49"/>
      <c r="C70" s="49"/>
      <c r="D70" s="10"/>
      <c r="E70" s="26" t="s">
        <v>133</v>
      </c>
      <c r="F70" s="27" t="s">
        <v>34</v>
      </c>
      <c r="G70" s="28">
        <v>0</v>
      </c>
      <c r="H70" s="28">
        <v>0</v>
      </c>
      <c r="I70" s="28">
        <v>20</v>
      </c>
    </row>
    <row r="71" spans="1:9" s="14" customFormat="1" ht="18" customHeight="1">
      <c r="A71" s="22" t="s">
        <v>66</v>
      </c>
      <c r="B71" s="16">
        <v>984</v>
      </c>
      <c r="C71" s="17" t="s">
        <v>4</v>
      </c>
      <c r="D71" s="17" t="s">
        <v>15</v>
      </c>
      <c r="E71" s="26" t="s">
        <v>134</v>
      </c>
      <c r="F71" s="27" t="s">
        <v>0</v>
      </c>
      <c r="G71" s="28">
        <f>SUM(G72:G73)</f>
        <v>1173.45</v>
      </c>
      <c r="H71" s="28">
        <f>SUM(H72)</f>
        <v>546.75</v>
      </c>
      <c r="I71" s="28">
        <f>SUM(I72)</f>
        <v>439.2</v>
      </c>
    </row>
    <row r="72" spans="1:9" s="14" customFormat="1" ht="18" customHeight="1">
      <c r="A72" s="50" t="s">
        <v>36</v>
      </c>
      <c r="B72" s="50"/>
      <c r="C72" s="50"/>
      <c r="D72" s="17"/>
      <c r="E72" s="26" t="s">
        <v>134</v>
      </c>
      <c r="F72" s="27" t="s">
        <v>34</v>
      </c>
      <c r="G72" s="28">
        <v>1073.45</v>
      </c>
      <c r="H72" s="28">
        <v>546.75</v>
      </c>
      <c r="I72" s="28">
        <v>439.2</v>
      </c>
    </row>
    <row r="73" spans="1:9" s="14" customFormat="1" ht="18" customHeight="1">
      <c r="A73" s="50" t="s">
        <v>37</v>
      </c>
      <c r="B73" s="50"/>
      <c r="C73" s="50"/>
      <c r="D73" s="17"/>
      <c r="E73" s="26" t="s">
        <v>134</v>
      </c>
      <c r="F73" s="27" t="s">
        <v>35</v>
      </c>
      <c r="G73" s="28">
        <v>100</v>
      </c>
      <c r="H73" s="28">
        <v>0</v>
      </c>
      <c r="I73" s="28">
        <v>0</v>
      </c>
    </row>
    <row r="74" spans="1:9" s="9" customFormat="1" ht="15.75" customHeight="1">
      <c r="A74" s="22" t="s">
        <v>67</v>
      </c>
      <c r="B74" s="12">
        <v>984</v>
      </c>
      <c r="C74" s="10" t="s">
        <v>4</v>
      </c>
      <c r="D74" s="10" t="s">
        <v>15</v>
      </c>
      <c r="E74" s="26" t="s">
        <v>138</v>
      </c>
      <c r="F74" s="27" t="s">
        <v>0</v>
      </c>
      <c r="G74" s="28">
        <f>SUM(G75)</f>
        <v>1157.335</v>
      </c>
      <c r="H74" s="28">
        <f>SUM(H75)</f>
        <v>1302.908</v>
      </c>
      <c r="I74" s="28">
        <f>SUM(I75)</f>
        <v>339.2</v>
      </c>
    </row>
    <row r="75" spans="1:9" s="9" customFormat="1" ht="15.75" customHeight="1">
      <c r="A75" s="50" t="s">
        <v>36</v>
      </c>
      <c r="B75" s="50"/>
      <c r="C75" s="50"/>
      <c r="D75" s="10"/>
      <c r="E75" s="26" t="s">
        <v>138</v>
      </c>
      <c r="F75" s="27" t="s">
        <v>34</v>
      </c>
      <c r="G75" s="28">
        <v>1157.335</v>
      </c>
      <c r="H75" s="28">
        <v>1302.908</v>
      </c>
      <c r="I75" s="28">
        <v>339.2</v>
      </c>
    </row>
    <row r="76" spans="1:9" s="9" customFormat="1" ht="15.75" customHeight="1" hidden="1">
      <c r="A76" s="47" t="s">
        <v>167</v>
      </c>
      <c r="B76" s="46"/>
      <c r="C76" s="46"/>
      <c r="D76" s="10"/>
      <c r="E76" s="26" t="s">
        <v>168</v>
      </c>
      <c r="F76" s="27" t="s">
        <v>0</v>
      </c>
      <c r="G76" s="28">
        <f>SUM(G77)</f>
        <v>0</v>
      </c>
      <c r="H76" s="28">
        <f>SUM(H77)</f>
        <v>0</v>
      </c>
      <c r="I76" s="28">
        <f>SUM(I77)</f>
        <v>0</v>
      </c>
    </row>
    <row r="77" spans="1:9" s="9" customFormat="1" ht="15.75" customHeight="1" hidden="1">
      <c r="A77" s="50" t="s">
        <v>36</v>
      </c>
      <c r="B77" s="50"/>
      <c r="C77" s="50"/>
      <c r="D77" s="10"/>
      <c r="E77" s="26" t="s">
        <v>168</v>
      </c>
      <c r="F77" s="27" t="s">
        <v>34</v>
      </c>
      <c r="G77" s="28">
        <v>0</v>
      </c>
      <c r="H77" s="28">
        <v>0</v>
      </c>
      <c r="I77" s="28">
        <v>0</v>
      </c>
    </row>
    <row r="78" spans="1:9" s="14" customFormat="1" ht="63.75" customHeight="1">
      <c r="A78" s="35" t="s">
        <v>156</v>
      </c>
      <c r="B78" s="16">
        <v>984</v>
      </c>
      <c r="C78" s="17" t="s">
        <v>4</v>
      </c>
      <c r="D78" s="17" t="s">
        <v>15</v>
      </c>
      <c r="E78" s="34" t="s">
        <v>10</v>
      </c>
      <c r="F78" s="32" t="s">
        <v>0</v>
      </c>
      <c r="G78" s="33">
        <f aca="true" t="shared" si="4" ref="G78:I80">SUM(G79)</f>
        <v>378.609</v>
      </c>
      <c r="H78" s="33">
        <f t="shared" si="4"/>
        <v>605.288</v>
      </c>
      <c r="I78" s="33">
        <f t="shared" si="4"/>
        <v>616.745</v>
      </c>
    </row>
    <row r="79" spans="1:9" s="9" customFormat="1" ht="21" customHeight="1">
      <c r="A79" s="22" t="s">
        <v>45</v>
      </c>
      <c r="B79" s="12">
        <v>984</v>
      </c>
      <c r="C79" s="10" t="s">
        <v>4</v>
      </c>
      <c r="D79" s="10" t="s">
        <v>15</v>
      </c>
      <c r="E79" s="26" t="s">
        <v>48</v>
      </c>
      <c r="F79" s="27" t="s">
        <v>0</v>
      </c>
      <c r="G79" s="28">
        <f>SUM(G80+G84+G86)</f>
        <v>378.609</v>
      </c>
      <c r="H79" s="28">
        <f>SUM(H81+H84+H86)</f>
        <v>605.288</v>
      </c>
      <c r="I79" s="28">
        <f>SUM(I81+I84+I86)</f>
        <v>616.745</v>
      </c>
    </row>
    <row r="80" spans="1:9" s="9" customFormat="1" ht="21" customHeight="1">
      <c r="A80" s="23" t="s">
        <v>49</v>
      </c>
      <c r="B80" s="12">
        <v>984</v>
      </c>
      <c r="C80" s="10" t="s">
        <v>4</v>
      </c>
      <c r="D80" s="10" t="s">
        <v>15</v>
      </c>
      <c r="E80" s="26" t="s">
        <v>135</v>
      </c>
      <c r="F80" s="27" t="s">
        <v>0</v>
      </c>
      <c r="G80" s="28">
        <f>SUM(G81:G82)</f>
        <v>375.162</v>
      </c>
      <c r="H80" s="28">
        <f t="shared" si="4"/>
        <v>520.288</v>
      </c>
      <c r="I80" s="28">
        <f t="shared" si="4"/>
        <v>531.745</v>
      </c>
    </row>
    <row r="81" spans="1:9" s="9" customFormat="1" ht="14.25" customHeight="1">
      <c r="A81" s="48" t="s">
        <v>36</v>
      </c>
      <c r="B81" s="49"/>
      <c r="C81" s="49"/>
      <c r="D81" s="10"/>
      <c r="E81" s="26" t="s">
        <v>135</v>
      </c>
      <c r="F81" s="27" t="s">
        <v>34</v>
      </c>
      <c r="G81" s="28">
        <v>325.162</v>
      </c>
      <c r="H81" s="28">
        <v>520.288</v>
      </c>
      <c r="I81" s="28">
        <v>531.745</v>
      </c>
    </row>
    <row r="82" spans="1:9" s="9" customFormat="1" ht="14.25" customHeight="1">
      <c r="A82" s="48" t="s">
        <v>37</v>
      </c>
      <c r="B82" s="49"/>
      <c r="C82" s="49"/>
      <c r="D82" s="10"/>
      <c r="E82" s="26" t="s">
        <v>135</v>
      </c>
      <c r="F82" s="27" t="s">
        <v>35</v>
      </c>
      <c r="G82" s="28">
        <v>50</v>
      </c>
      <c r="H82" s="28">
        <v>0</v>
      </c>
      <c r="I82" s="28">
        <v>0</v>
      </c>
    </row>
    <row r="83" spans="1:9" s="9" customFormat="1" ht="40.5" customHeight="1">
      <c r="A83" s="23" t="s">
        <v>107</v>
      </c>
      <c r="B83" s="12">
        <v>984</v>
      </c>
      <c r="C83" s="10" t="s">
        <v>4</v>
      </c>
      <c r="D83" s="10" t="s">
        <v>15</v>
      </c>
      <c r="E83" s="26" t="s">
        <v>136</v>
      </c>
      <c r="F83" s="27" t="s">
        <v>0</v>
      </c>
      <c r="G83" s="28">
        <f aca="true" t="shared" si="5" ref="G83:I85">SUM(G84)</f>
        <v>3.447</v>
      </c>
      <c r="H83" s="28">
        <f t="shared" si="5"/>
        <v>85</v>
      </c>
      <c r="I83" s="28">
        <f t="shared" si="5"/>
        <v>85</v>
      </c>
    </row>
    <row r="84" spans="1:9" s="9" customFormat="1" ht="21" customHeight="1">
      <c r="A84" s="48" t="s">
        <v>36</v>
      </c>
      <c r="B84" s="49"/>
      <c r="C84" s="49"/>
      <c r="D84" s="10"/>
      <c r="E84" s="26" t="s">
        <v>136</v>
      </c>
      <c r="F84" s="27" t="s">
        <v>34</v>
      </c>
      <c r="G84" s="28">
        <v>3.447</v>
      </c>
      <c r="H84" s="28">
        <v>85</v>
      </c>
      <c r="I84" s="28">
        <v>85</v>
      </c>
    </row>
    <row r="85" spans="1:9" s="9" customFormat="1" ht="30" customHeight="1" hidden="1">
      <c r="A85" s="23" t="s">
        <v>70</v>
      </c>
      <c r="B85" s="12">
        <v>984</v>
      </c>
      <c r="C85" s="10" t="s">
        <v>4</v>
      </c>
      <c r="D85" s="10" t="s">
        <v>15</v>
      </c>
      <c r="E85" s="26" t="s">
        <v>137</v>
      </c>
      <c r="F85" s="27" t="s">
        <v>0</v>
      </c>
      <c r="G85" s="28">
        <f t="shared" si="5"/>
        <v>0</v>
      </c>
      <c r="H85" s="28">
        <f t="shared" si="5"/>
        <v>0</v>
      </c>
      <c r="I85" s="28">
        <f t="shared" si="5"/>
        <v>0</v>
      </c>
    </row>
    <row r="86" spans="1:9" s="9" customFormat="1" ht="19.5" customHeight="1" hidden="1">
      <c r="A86" s="48" t="s">
        <v>36</v>
      </c>
      <c r="B86" s="49"/>
      <c r="C86" s="49"/>
      <c r="D86" s="10"/>
      <c r="E86" s="26" t="s">
        <v>137</v>
      </c>
      <c r="F86" s="27" t="s">
        <v>34</v>
      </c>
      <c r="G86" s="28"/>
      <c r="H86" s="28"/>
      <c r="I86" s="28"/>
    </row>
    <row r="87" spans="1:9" s="14" customFormat="1" ht="62.25" customHeight="1">
      <c r="A87" s="30" t="s">
        <v>157</v>
      </c>
      <c r="B87" s="16">
        <v>984</v>
      </c>
      <c r="C87" s="17" t="s">
        <v>4</v>
      </c>
      <c r="D87" s="17" t="s">
        <v>15</v>
      </c>
      <c r="E87" s="34" t="s">
        <v>27</v>
      </c>
      <c r="F87" s="32" t="s">
        <v>0</v>
      </c>
      <c r="G87" s="33">
        <f>SUM(G88+G97+G102+G105+G108+G115)</f>
        <v>4385.614</v>
      </c>
      <c r="H87" s="33">
        <f>SUM(H88+H97+H102+H105+H108+H115)</f>
        <v>4603.508000000001</v>
      </c>
      <c r="I87" s="33">
        <f>SUM(I88+I97+I102+I105+I108+I115)</f>
        <v>4826.115</v>
      </c>
    </row>
    <row r="88" spans="1:9" s="9" customFormat="1" ht="40.5" customHeight="1">
      <c r="A88" s="21" t="s">
        <v>28</v>
      </c>
      <c r="B88" s="12">
        <v>984</v>
      </c>
      <c r="C88" s="10" t="s">
        <v>4</v>
      </c>
      <c r="D88" s="10" t="s">
        <v>15</v>
      </c>
      <c r="E88" s="26" t="s">
        <v>29</v>
      </c>
      <c r="F88" s="27" t="s">
        <v>0</v>
      </c>
      <c r="G88" s="28">
        <f>SUM(G89+G91+G93)</f>
        <v>3611.1030000000005</v>
      </c>
      <c r="H88" s="28">
        <f>SUM(H89+H91+H93)</f>
        <v>3656.5199999999995</v>
      </c>
      <c r="I88" s="28">
        <f>SUM(I89+I91+I93)</f>
        <v>3656.5199999999995</v>
      </c>
    </row>
    <row r="89" spans="1:9" s="9" customFormat="1" ht="19.5" customHeight="1">
      <c r="A89" s="21" t="s">
        <v>116</v>
      </c>
      <c r="B89" s="12">
        <v>984</v>
      </c>
      <c r="C89" s="10" t="s">
        <v>4</v>
      </c>
      <c r="D89" s="10" t="s">
        <v>15</v>
      </c>
      <c r="E89" s="26" t="s">
        <v>30</v>
      </c>
      <c r="F89" s="27" t="s">
        <v>0</v>
      </c>
      <c r="G89" s="28">
        <f>SUM(G90)</f>
        <v>468.556</v>
      </c>
      <c r="H89" s="28">
        <f>SUM(H90)</f>
        <v>484.97</v>
      </c>
      <c r="I89" s="28">
        <f>SUM(I90)</f>
        <v>484.97</v>
      </c>
    </row>
    <row r="90" spans="1:9" s="9" customFormat="1" ht="45.75" customHeight="1">
      <c r="A90" s="51" t="s">
        <v>118</v>
      </c>
      <c r="B90" s="51"/>
      <c r="C90" s="52"/>
      <c r="D90" s="10"/>
      <c r="E90" s="26" t="s">
        <v>30</v>
      </c>
      <c r="F90" s="27" t="s">
        <v>119</v>
      </c>
      <c r="G90" s="28">
        <v>468.556</v>
      </c>
      <c r="H90" s="28">
        <v>484.97</v>
      </c>
      <c r="I90" s="28">
        <v>484.97</v>
      </c>
    </row>
    <row r="91" spans="1:9" s="9" customFormat="1" ht="18" customHeight="1">
      <c r="A91" s="21" t="s">
        <v>32</v>
      </c>
      <c r="B91" s="12">
        <v>984</v>
      </c>
      <c r="C91" s="10" t="s">
        <v>4</v>
      </c>
      <c r="D91" s="10" t="s">
        <v>15</v>
      </c>
      <c r="E91" s="26" t="s">
        <v>31</v>
      </c>
      <c r="F91" s="27" t="s">
        <v>0</v>
      </c>
      <c r="G91" s="28">
        <f>SUM(G92)</f>
        <v>10.9</v>
      </c>
      <c r="H91" s="28">
        <f>SUM(H92)</f>
        <v>16</v>
      </c>
      <c r="I91" s="28">
        <f>SUM(I92)</f>
        <v>16</v>
      </c>
    </row>
    <row r="92" spans="1:9" s="9" customFormat="1" ht="48" customHeight="1">
      <c r="A92" s="51" t="s">
        <v>118</v>
      </c>
      <c r="B92" s="51"/>
      <c r="C92" s="52"/>
      <c r="D92" s="10"/>
      <c r="E92" s="26" t="s">
        <v>31</v>
      </c>
      <c r="F92" s="27" t="s">
        <v>119</v>
      </c>
      <c r="G92" s="28">
        <v>10.9</v>
      </c>
      <c r="H92" s="28">
        <v>16</v>
      </c>
      <c r="I92" s="28">
        <v>16</v>
      </c>
    </row>
    <row r="93" spans="1:9" s="9" customFormat="1" ht="17.25" customHeight="1">
      <c r="A93" s="22" t="s">
        <v>117</v>
      </c>
      <c r="B93" s="12">
        <v>984</v>
      </c>
      <c r="C93" s="10" t="s">
        <v>4</v>
      </c>
      <c r="D93" s="10" t="s">
        <v>15</v>
      </c>
      <c r="E93" s="26" t="s">
        <v>33</v>
      </c>
      <c r="F93" s="27" t="s">
        <v>0</v>
      </c>
      <c r="G93" s="28">
        <f>SUM(G94:G96)</f>
        <v>3131.6470000000004</v>
      </c>
      <c r="H93" s="28">
        <f>SUM(H94:H96)</f>
        <v>3155.5499999999997</v>
      </c>
      <c r="I93" s="28">
        <f>SUM(I94:I96)</f>
        <v>3155.5499999999997</v>
      </c>
    </row>
    <row r="94" spans="1:9" s="9" customFormat="1" ht="45.75" customHeight="1">
      <c r="A94" s="51" t="s">
        <v>118</v>
      </c>
      <c r="B94" s="51"/>
      <c r="C94" s="52"/>
      <c r="D94" s="10"/>
      <c r="E94" s="26" t="s">
        <v>33</v>
      </c>
      <c r="F94" s="27" t="s">
        <v>119</v>
      </c>
      <c r="G94" s="28">
        <v>2359.617</v>
      </c>
      <c r="H94" s="28">
        <v>2383.52</v>
      </c>
      <c r="I94" s="28">
        <v>2383.52</v>
      </c>
    </row>
    <row r="95" spans="1:9" s="9" customFormat="1" ht="17.25" customHeight="1">
      <c r="A95" s="50" t="s">
        <v>36</v>
      </c>
      <c r="B95" s="50"/>
      <c r="C95" s="50"/>
      <c r="D95" s="10"/>
      <c r="E95" s="26" t="s">
        <v>33</v>
      </c>
      <c r="F95" s="27" t="s">
        <v>34</v>
      </c>
      <c r="G95" s="28">
        <v>725.288</v>
      </c>
      <c r="H95" s="28">
        <v>755.54</v>
      </c>
      <c r="I95" s="28">
        <v>755.54</v>
      </c>
    </row>
    <row r="96" spans="1:9" s="9" customFormat="1" ht="17.25" customHeight="1">
      <c r="A96" s="50" t="s">
        <v>37</v>
      </c>
      <c r="B96" s="50"/>
      <c r="C96" s="50"/>
      <c r="D96" s="10"/>
      <c r="E96" s="26" t="s">
        <v>33</v>
      </c>
      <c r="F96" s="27" t="s">
        <v>35</v>
      </c>
      <c r="G96" s="28">
        <v>46.742</v>
      </c>
      <c r="H96" s="28">
        <v>16.49</v>
      </c>
      <c r="I96" s="28">
        <v>16.49</v>
      </c>
    </row>
    <row r="97" spans="1:9" s="9" customFormat="1" ht="33.75" customHeight="1">
      <c r="A97" s="22" t="s">
        <v>52</v>
      </c>
      <c r="B97" s="12">
        <v>984</v>
      </c>
      <c r="C97" s="10" t="s">
        <v>4</v>
      </c>
      <c r="D97" s="10" t="s">
        <v>15</v>
      </c>
      <c r="E97" s="26" t="s">
        <v>50</v>
      </c>
      <c r="F97" s="27" t="s">
        <v>0</v>
      </c>
      <c r="G97" s="28">
        <f>SUM(G98)</f>
        <v>735.031</v>
      </c>
      <c r="H97" s="28">
        <f>SUM(H98)</f>
        <v>674.9000000000001</v>
      </c>
      <c r="I97" s="28">
        <f>SUM(I98)</f>
        <v>676</v>
      </c>
    </row>
    <row r="98" spans="1:9" s="14" customFormat="1" ht="21" customHeight="1">
      <c r="A98" s="21" t="s">
        <v>53</v>
      </c>
      <c r="B98" s="13">
        <v>984</v>
      </c>
      <c r="C98" s="10" t="s">
        <v>4</v>
      </c>
      <c r="D98" s="10" t="s">
        <v>15</v>
      </c>
      <c r="E98" s="26" t="s">
        <v>51</v>
      </c>
      <c r="F98" s="27" t="s">
        <v>0</v>
      </c>
      <c r="G98" s="28">
        <f>SUM(G99:G101)</f>
        <v>735.031</v>
      </c>
      <c r="H98" s="28">
        <f>SUM(H99:H101)</f>
        <v>674.9000000000001</v>
      </c>
      <c r="I98" s="28">
        <f>SUM(I99:I101)</f>
        <v>676</v>
      </c>
    </row>
    <row r="99" spans="1:9" s="14" customFormat="1" ht="45.75" customHeight="1">
      <c r="A99" s="51" t="s">
        <v>118</v>
      </c>
      <c r="B99" s="51"/>
      <c r="C99" s="52"/>
      <c r="D99" s="10"/>
      <c r="E99" s="26" t="s">
        <v>51</v>
      </c>
      <c r="F99" s="27" t="s">
        <v>119</v>
      </c>
      <c r="G99" s="28">
        <v>706.913</v>
      </c>
      <c r="H99" s="28">
        <v>621.7</v>
      </c>
      <c r="I99" s="28">
        <v>621.7</v>
      </c>
    </row>
    <row r="100" spans="1:9" s="14" customFormat="1" ht="21" customHeight="1">
      <c r="A100" s="48" t="s">
        <v>36</v>
      </c>
      <c r="B100" s="49"/>
      <c r="C100" s="49"/>
      <c r="D100" s="10"/>
      <c r="E100" s="26" t="s">
        <v>51</v>
      </c>
      <c r="F100" s="27" t="s">
        <v>34</v>
      </c>
      <c r="G100" s="28">
        <v>20.588</v>
      </c>
      <c r="H100" s="28">
        <v>45</v>
      </c>
      <c r="I100" s="28">
        <v>45</v>
      </c>
    </row>
    <row r="101" spans="1:9" s="14" customFormat="1" ht="21" customHeight="1">
      <c r="A101" s="53" t="s">
        <v>37</v>
      </c>
      <c r="B101" s="54"/>
      <c r="C101" s="55"/>
      <c r="D101" s="10"/>
      <c r="E101" s="26" t="s">
        <v>51</v>
      </c>
      <c r="F101" s="27" t="s">
        <v>35</v>
      </c>
      <c r="G101" s="28">
        <v>7.53</v>
      </c>
      <c r="H101" s="28">
        <v>8.2</v>
      </c>
      <c r="I101" s="28">
        <v>9.3</v>
      </c>
    </row>
    <row r="102" spans="1:9" s="14" customFormat="1" ht="18.75" customHeight="1">
      <c r="A102" s="39" t="s">
        <v>108</v>
      </c>
      <c r="B102" s="13">
        <v>984</v>
      </c>
      <c r="C102" s="40" t="s">
        <v>4</v>
      </c>
      <c r="D102" s="10" t="s">
        <v>15</v>
      </c>
      <c r="E102" s="26" t="s">
        <v>110</v>
      </c>
      <c r="F102" s="27" t="s">
        <v>0</v>
      </c>
      <c r="G102" s="28">
        <f aca="true" t="shared" si="6" ref="G102:I106">SUM(G103)</f>
        <v>37.98</v>
      </c>
      <c r="H102" s="28">
        <f t="shared" si="6"/>
        <v>50.64</v>
      </c>
      <c r="I102" s="28">
        <f t="shared" si="6"/>
        <v>50.64</v>
      </c>
    </row>
    <row r="103" spans="1:9" s="14" customFormat="1" ht="15" customHeight="1">
      <c r="A103" s="22" t="s">
        <v>109</v>
      </c>
      <c r="B103" s="13">
        <v>984</v>
      </c>
      <c r="C103" s="10" t="s">
        <v>4</v>
      </c>
      <c r="D103" s="10" t="s">
        <v>15</v>
      </c>
      <c r="E103" s="26" t="s">
        <v>111</v>
      </c>
      <c r="F103" s="27" t="s">
        <v>0</v>
      </c>
      <c r="G103" s="28">
        <f t="shared" si="6"/>
        <v>37.98</v>
      </c>
      <c r="H103" s="28">
        <f t="shared" si="6"/>
        <v>50.64</v>
      </c>
      <c r="I103" s="28">
        <f t="shared" si="6"/>
        <v>50.64</v>
      </c>
    </row>
    <row r="104" spans="1:9" s="14" customFormat="1" ht="15" customHeight="1">
      <c r="A104" s="48" t="s">
        <v>41</v>
      </c>
      <c r="B104" s="49"/>
      <c r="C104" s="49"/>
      <c r="D104" s="10"/>
      <c r="E104" s="26" t="s">
        <v>111</v>
      </c>
      <c r="F104" s="27" t="s">
        <v>42</v>
      </c>
      <c r="G104" s="28">
        <v>37.98</v>
      </c>
      <c r="H104" s="28">
        <v>50.64</v>
      </c>
      <c r="I104" s="28">
        <v>50.64</v>
      </c>
    </row>
    <row r="105" spans="1:9" s="14" customFormat="1" ht="17.25" customHeight="1">
      <c r="A105" s="22" t="s">
        <v>26</v>
      </c>
      <c r="B105" s="13">
        <v>984</v>
      </c>
      <c r="C105" s="10" t="s">
        <v>4</v>
      </c>
      <c r="D105" s="10" t="s">
        <v>15</v>
      </c>
      <c r="E105" s="26" t="s">
        <v>54</v>
      </c>
      <c r="F105" s="27" t="s">
        <v>0</v>
      </c>
      <c r="G105" s="28">
        <f t="shared" si="6"/>
        <v>0</v>
      </c>
      <c r="H105" s="28">
        <f t="shared" si="6"/>
        <v>217.948</v>
      </c>
      <c r="I105" s="28">
        <f t="shared" si="6"/>
        <v>439.155</v>
      </c>
    </row>
    <row r="106" spans="1:9" s="9" customFormat="1" ht="17.25" customHeight="1">
      <c r="A106" s="22" t="s">
        <v>26</v>
      </c>
      <c r="B106" s="12">
        <v>984</v>
      </c>
      <c r="C106" s="10" t="s">
        <v>4</v>
      </c>
      <c r="D106" s="10" t="s">
        <v>15</v>
      </c>
      <c r="E106" s="26" t="s">
        <v>55</v>
      </c>
      <c r="F106" s="27" t="s">
        <v>0</v>
      </c>
      <c r="G106" s="28">
        <f t="shared" si="6"/>
        <v>0</v>
      </c>
      <c r="H106" s="28">
        <f t="shared" si="6"/>
        <v>217.948</v>
      </c>
      <c r="I106" s="28">
        <f t="shared" si="6"/>
        <v>439.155</v>
      </c>
    </row>
    <row r="107" spans="1:9" s="9" customFormat="1" ht="17.25" customHeight="1">
      <c r="A107" s="48" t="s">
        <v>37</v>
      </c>
      <c r="B107" s="49"/>
      <c r="C107" s="49"/>
      <c r="D107" s="10"/>
      <c r="E107" s="26" t="s">
        <v>55</v>
      </c>
      <c r="F107" s="27" t="s">
        <v>35</v>
      </c>
      <c r="G107" s="28">
        <v>0</v>
      </c>
      <c r="H107" s="28">
        <v>217.948</v>
      </c>
      <c r="I107" s="28">
        <v>439.155</v>
      </c>
    </row>
    <row r="108" spans="1:9" s="9" customFormat="1" ht="46.5" customHeight="1" hidden="1">
      <c r="A108" s="22" t="s">
        <v>96</v>
      </c>
      <c r="B108" s="12">
        <v>984</v>
      </c>
      <c r="C108" s="10" t="s">
        <v>4</v>
      </c>
      <c r="D108" s="10" t="s">
        <v>15</v>
      </c>
      <c r="E108" s="26" t="s">
        <v>100</v>
      </c>
      <c r="F108" s="27" t="s">
        <v>0</v>
      </c>
      <c r="G108" s="28">
        <f>SUM(G109+G111+G113)</f>
        <v>0</v>
      </c>
      <c r="H108" s="28">
        <f>SUM(H109+H111+H113)</f>
        <v>0</v>
      </c>
      <c r="I108" s="28">
        <f>SUM(I109+I111+I113)</f>
        <v>0</v>
      </c>
    </row>
    <row r="109" spans="1:9" s="9" customFormat="1" ht="45.75" customHeight="1" hidden="1">
      <c r="A109" s="22" t="s">
        <v>97</v>
      </c>
      <c r="B109" s="12">
        <v>984</v>
      </c>
      <c r="C109" s="10" t="s">
        <v>4</v>
      </c>
      <c r="D109" s="10" t="s">
        <v>15</v>
      </c>
      <c r="E109" s="26" t="s">
        <v>101</v>
      </c>
      <c r="F109" s="27" t="s">
        <v>0</v>
      </c>
      <c r="G109" s="28">
        <f aca="true" t="shared" si="7" ref="G109:I116">SUM(G110)</f>
        <v>0</v>
      </c>
      <c r="H109" s="28">
        <f t="shared" si="7"/>
        <v>0</v>
      </c>
      <c r="I109" s="28">
        <f t="shared" si="7"/>
        <v>0</v>
      </c>
    </row>
    <row r="110" spans="1:9" s="9" customFormat="1" ht="20.25" customHeight="1" hidden="1">
      <c r="A110" s="48" t="s">
        <v>36</v>
      </c>
      <c r="B110" s="49"/>
      <c r="C110" s="49"/>
      <c r="D110" s="10"/>
      <c r="E110" s="26" t="s">
        <v>101</v>
      </c>
      <c r="F110" s="27" t="s">
        <v>34</v>
      </c>
      <c r="G110" s="28"/>
      <c r="H110" s="28"/>
      <c r="I110" s="28"/>
    </row>
    <row r="111" spans="1:9" s="14" customFormat="1" ht="34.5" customHeight="1" hidden="1">
      <c r="A111" s="22" t="s">
        <v>98</v>
      </c>
      <c r="B111" s="16">
        <v>984</v>
      </c>
      <c r="C111" s="17" t="s">
        <v>8</v>
      </c>
      <c r="D111" s="17" t="s">
        <v>3</v>
      </c>
      <c r="E111" s="26" t="s">
        <v>102</v>
      </c>
      <c r="F111" s="27" t="s">
        <v>0</v>
      </c>
      <c r="G111" s="28">
        <f t="shared" si="7"/>
        <v>0</v>
      </c>
      <c r="H111" s="28">
        <f t="shared" si="7"/>
        <v>0</v>
      </c>
      <c r="I111" s="28">
        <f t="shared" si="7"/>
        <v>0</v>
      </c>
    </row>
    <row r="112" spans="1:9" s="14" customFormat="1" ht="19.5" customHeight="1" hidden="1">
      <c r="A112" s="48" t="s">
        <v>36</v>
      </c>
      <c r="B112" s="49"/>
      <c r="C112" s="49"/>
      <c r="D112" s="17"/>
      <c r="E112" s="26" t="s">
        <v>102</v>
      </c>
      <c r="F112" s="27" t="s">
        <v>34</v>
      </c>
      <c r="G112" s="28"/>
      <c r="H112" s="28"/>
      <c r="I112" s="28"/>
    </row>
    <row r="113" spans="1:9" s="14" customFormat="1" ht="48" customHeight="1" hidden="1">
      <c r="A113" s="22" t="s">
        <v>99</v>
      </c>
      <c r="B113" s="16">
        <v>984</v>
      </c>
      <c r="C113" s="17" t="s">
        <v>8</v>
      </c>
      <c r="D113" s="17" t="s">
        <v>9</v>
      </c>
      <c r="E113" s="26" t="s">
        <v>103</v>
      </c>
      <c r="F113" s="27" t="s">
        <v>0</v>
      </c>
      <c r="G113" s="28">
        <f t="shared" si="7"/>
        <v>0</v>
      </c>
      <c r="H113" s="28">
        <f t="shared" si="7"/>
        <v>0</v>
      </c>
      <c r="I113" s="28">
        <f t="shared" si="7"/>
        <v>0</v>
      </c>
    </row>
    <row r="114" spans="1:9" s="14" customFormat="1" ht="21.75" customHeight="1" hidden="1">
      <c r="A114" s="48" t="s">
        <v>36</v>
      </c>
      <c r="B114" s="49"/>
      <c r="C114" s="49"/>
      <c r="D114" s="17"/>
      <c r="E114" s="26" t="s">
        <v>103</v>
      </c>
      <c r="F114" s="27" t="s">
        <v>34</v>
      </c>
      <c r="G114" s="28"/>
      <c r="H114" s="28"/>
      <c r="I114" s="28"/>
    </row>
    <row r="115" spans="1:9" s="9" customFormat="1" ht="53.25" customHeight="1">
      <c r="A115" s="22" t="s">
        <v>56</v>
      </c>
      <c r="B115" s="12">
        <v>984</v>
      </c>
      <c r="C115" s="10" t="s">
        <v>8</v>
      </c>
      <c r="D115" s="10" t="s">
        <v>9</v>
      </c>
      <c r="E115" s="26" t="s">
        <v>57</v>
      </c>
      <c r="F115" s="27" t="s">
        <v>0</v>
      </c>
      <c r="G115" s="28">
        <f t="shared" si="7"/>
        <v>1.5</v>
      </c>
      <c r="H115" s="28">
        <f t="shared" si="7"/>
        <v>3.5</v>
      </c>
      <c r="I115" s="28">
        <f t="shared" si="7"/>
        <v>3.8</v>
      </c>
    </row>
    <row r="116" spans="1:9" s="9" customFormat="1" ht="35.25" customHeight="1">
      <c r="A116" s="22" t="s">
        <v>59</v>
      </c>
      <c r="B116" s="12">
        <v>984</v>
      </c>
      <c r="C116" s="10" t="s">
        <v>8</v>
      </c>
      <c r="D116" s="10" t="s">
        <v>9</v>
      </c>
      <c r="E116" s="26" t="s">
        <v>58</v>
      </c>
      <c r="F116" s="27" t="s">
        <v>0</v>
      </c>
      <c r="G116" s="28">
        <f t="shared" si="7"/>
        <v>1.5</v>
      </c>
      <c r="H116" s="28">
        <f t="shared" si="7"/>
        <v>3.5</v>
      </c>
      <c r="I116" s="28">
        <f t="shared" si="7"/>
        <v>3.8</v>
      </c>
    </row>
    <row r="117" spans="1:9" s="9" customFormat="1" ht="16.5" customHeight="1">
      <c r="A117" s="48" t="s">
        <v>36</v>
      </c>
      <c r="B117" s="49"/>
      <c r="C117" s="49"/>
      <c r="D117" s="10"/>
      <c r="E117" s="26" t="s">
        <v>58</v>
      </c>
      <c r="F117" s="27" t="s">
        <v>34</v>
      </c>
      <c r="G117" s="28">
        <v>1.5</v>
      </c>
      <c r="H117" s="28">
        <v>3.5</v>
      </c>
      <c r="I117" s="28">
        <v>3.8</v>
      </c>
    </row>
    <row r="118" spans="1:9" s="14" customFormat="1" ht="50.25" customHeight="1">
      <c r="A118" s="35" t="s">
        <v>158</v>
      </c>
      <c r="B118" s="16">
        <v>984</v>
      </c>
      <c r="C118" s="17" t="s">
        <v>8</v>
      </c>
      <c r="D118" s="17" t="s">
        <v>9</v>
      </c>
      <c r="E118" s="34" t="s">
        <v>90</v>
      </c>
      <c r="F118" s="32" t="s">
        <v>0</v>
      </c>
      <c r="G118" s="33">
        <f aca="true" t="shared" si="8" ref="G118:I126">SUM(G119)</f>
        <v>1655.1080000000002</v>
      </c>
      <c r="H118" s="33">
        <f t="shared" si="8"/>
        <v>1561.962</v>
      </c>
      <c r="I118" s="33">
        <f t="shared" si="8"/>
        <v>1500.15</v>
      </c>
    </row>
    <row r="119" spans="1:9" s="9" customFormat="1" ht="17.25" customHeight="1">
      <c r="A119" s="22" t="s">
        <v>45</v>
      </c>
      <c r="B119" s="12">
        <v>984</v>
      </c>
      <c r="C119" s="10" t="s">
        <v>8</v>
      </c>
      <c r="D119" s="10" t="s">
        <v>9</v>
      </c>
      <c r="E119" s="26" t="s">
        <v>94</v>
      </c>
      <c r="F119" s="27" t="s">
        <v>0</v>
      </c>
      <c r="G119" s="28">
        <f>SUM(G121+G123+G125+G127)</f>
        <v>1655.1080000000002</v>
      </c>
      <c r="H119" s="28">
        <f>SUM(H121+H123+H125+H127)</f>
        <v>1561.962</v>
      </c>
      <c r="I119" s="28">
        <f>SUM(I121+I123+I125+I127)</f>
        <v>1500.15</v>
      </c>
    </row>
    <row r="120" spans="1:9" s="14" customFormat="1" ht="17.25" customHeight="1">
      <c r="A120" s="22" t="s">
        <v>91</v>
      </c>
      <c r="B120" s="16">
        <v>984</v>
      </c>
      <c r="C120" s="17" t="s">
        <v>6</v>
      </c>
      <c r="D120" s="17" t="s">
        <v>3</v>
      </c>
      <c r="E120" s="26">
        <v>1000419</v>
      </c>
      <c r="F120" s="27" t="s">
        <v>0</v>
      </c>
      <c r="G120" s="28">
        <f t="shared" si="8"/>
        <v>1308.654</v>
      </c>
      <c r="H120" s="28">
        <f t="shared" si="8"/>
        <v>1349.962</v>
      </c>
      <c r="I120" s="28">
        <f t="shared" si="8"/>
        <v>1181.91</v>
      </c>
    </row>
    <row r="121" spans="1:9" s="14" customFormat="1" ht="17.25" customHeight="1">
      <c r="A121" s="48" t="s">
        <v>36</v>
      </c>
      <c r="B121" s="49"/>
      <c r="C121" s="49"/>
      <c r="D121" s="17"/>
      <c r="E121" s="26">
        <v>1000419</v>
      </c>
      <c r="F121" s="27" t="s">
        <v>34</v>
      </c>
      <c r="G121" s="28">
        <v>1308.654</v>
      </c>
      <c r="H121" s="28">
        <v>1349.962</v>
      </c>
      <c r="I121" s="28">
        <v>1181.91</v>
      </c>
    </row>
    <row r="122" spans="1:9" s="14" customFormat="1" ht="33" customHeight="1">
      <c r="A122" s="22" t="s">
        <v>92</v>
      </c>
      <c r="B122" s="16">
        <v>984</v>
      </c>
      <c r="C122" s="17" t="s">
        <v>6</v>
      </c>
      <c r="D122" s="17" t="s">
        <v>24</v>
      </c>
      <c r="E122" s="26">
        <v>1000420</v>
      </c>
      <c r="F122" s="27" t="s">
        <v>0</v>
      </c>
      <c r="G122" s="28">
        <f t="shared" si="8"/>
        <v>56.796</v>
      </c>
      <c r="H122" s="28">
        <f t="shared" si="8"/>
        <v>87</v>
      </c>
      <c r="I122" s="28">
        <f t="shared" si="8"/>
        <v>125.44</v>
      </c>
    </row>
    <row r="123" spans="1:9" s="14" customFormat="1" ht="18" customHeight="1">
      <c r="A123" s="48" t="s">
        <v>36</v>
      </c>
      <c r="B123" s="49"/>
      <c r="C123" s="49"/>
      <c r="D123" s="19"/>
      <c r="E123" s="26">
        <v>1000420</v>
      </c>
      <c r="F123" s="27" t="s">
        <v>34</v>
      </c>
      <c r="G123" s="28">
        <v>56.796</v>
      </c>
      <c r="H123" s="28">
        <v>87</v>
      </c>
      <c r="I123" s="28">
        <v>125.44</v>
      </c>
    </row>
    <row r="124" spans="1:9" s="14" customFormat="1" ht="17.25" customHeight="1">
      <c r="A124" s="22" t="s">
        <v>11</v>
      </c>
      <c r="B124" s="12">
        <v>984</v>
      </c>
      <c r="C124" s="11" t="s">
        <v>6</v>
      </c>
      <c r="D124" s="11" t="s">
        <v>24</v>
      </c>
      <c r="E124" s="26">
        <v>1000421</v>
      </c>
      <c r="F124" s="27" t="s">
        <v>0</v>
      </c>
      <c r="G124" s="28">
        <f t="shared" si="8"/>
        <v>32.2</v>
      </c>
      <c r="H124" s="28">
        <f t="shared" si="8"/>
        <v>29</v>
      </c>
      <c r="I124" s="28">
        <f t="shared" si="8"/>
        <v>44</v>
      </c>
    </row>
    <row r="125" spans="1:9" s="14" customFormat="1" ht="14.25" customHeight="1">
      <c r="A125" s="48" t="s">
        <v>36</v>
      </c>
      <c r="B125" s="49"/>
      <c r="C125" s="49"/>
      <c r="D125" s="11"/>
      <c r="E125" s="26">
        <v>1000421</v>
      </c>
      <c r="F125" s="29" t="s">
        <v>34</v>
      </c>
      <c r="G125" s="28">
        <v>32.2</v>
      </c>
      <c r="H125" s="28">
        <v>29</v>
      </c>
      <c r="I125" s="28">
        <v>44</v>
      </c>
    </row>
    <row r="126" spans="1:9" s="14" customFormat="1" ht="19.5" customHeight="1">
      <c r="A126" s="22" t="s">
        <v>93</v>
      </c>
      <c r="B126" s="18">
        <v>984</v>
      </c>
      <c r="C126" s="11" t="s">
        <v>6</v>
      </c>
      <c r="D126" s="11" t="s">
        <v>24</v>
      </c>
      <c r="E126" s="26">
        <v>1000422</v>
      </c>
      <c r="F126" s="29" t="s">
        <v>0</v>
      </c>
      <c r="G126" s="28">
        <f t="shared" si="8"/>
        <v>257.458</v>
      </c>
      <c r="H126" s="28">
        <f t="shared" si="8"/>
        <v>96</v>
      </c>
      <c r="I126" s="28">
        <f t="shared" si="8"/>
        <v>148.8</v>
      </c>
    </row>
    <row r="127" spans="1:9" s="14" customFormat="1" ht="19.5" customHeight="1">
      <c r="A127" s="48" t="s">
        <v>36</v>
      </c>
      <c r="B127" s="49"/>
      <c r="C127" s="49"/>
      <c r="D127" s="11"/>
      <c r="E127" s="26">
        <v>1000422</v>
      </c>
      <c r="F127" s="29" t="s">
        <v>34</v>
      </c>
      <c r="G127" s="28">
        <v>257.458</v>
      </c>
      <c r="H127" s="28">
        <v>96</v>
      </c>
      <c r="I127" s="28">
        <v>148.8</v>
      </c>
    </row>
    <row r="128" spans="1:9" s="14" customFormat="1" ht="46.5" customHeight="1">
      <c r="A128" s="30" t="s">
        <v>159</v>
      </c>
      <c r="B128" s="36">
        <v>984</v>
      </c>
      <c r="C128" s="19" t="s">
        <v>6</v>
      </c>
      <c r="D128" s="19" t="s">
        <v>24</v>
      </c>
      <c r="E128" s="34" t="s">
        <v>68</v>
      </c>
      <c r="F128" s="37" t="s">
        <v>0</v>
      </c>
      <c r="G128" s="33">
        <f>SUM(G130+G134+G136+G138)</f>
        <v>973.8349999999999</v>
      </c>
      <c r="H128" s="33">
        <f>SUM(H130+H134+H136)</f>
        <v>0</v>
      </c>
      <c r="I128" s="33">
        <f>SUM(I130+I134+I136)</f>
        <v>0</v>
      </c>
    </row>
    <row r="129" spans="1:9" s="14" customFormat="1" ht="17.25" customHeight="1">
      <c r="A129" s="21" t="s">
        <v>45</v>
      </c>
      <c r="B129" s="18">
        <v>984</v>
      </c>
      <c r="C129" s="11" t="s">
        <v>6</v>
      </c>
      <c r="D129" s="11" t="s">
        <v>24</v>
      </c>
      <c r="E129" s="26" t="s">
        <v>69</v>
      </c>
      <c r="F129" s="29" t="s">
        <v>0</v>
      </c>
      <c r="G129" s="28">
        <f>SUM(G131+G135+G137+G139)</f>
        <v>973.8349999999999</v>
      </c>
      <c r="H129" s="28">
        <f>SUM(H131+H133)</f>
        <v>0</v>
      </c>
      <c r="I129" s="28">
        <f>SUM(I131+I133)</f>
        <v>0</v>
      </c>
    </row>
    <row r="130" spans="1:9" s="14" customFormat="1" ht="34.5" customHeight="1">
      <c r="A130" s="21" t="s">
        <v>142</v>
      </c>
      <c r="B130" s="18">
        <v>984</v>
      </c>
      <c r="C130" s="11" t="s">
        <v>6</v>
      </c>
      <c r="D130" s="11" t="s">
        <v>24</v>
      </c>
      <c r="E130" s="26">
        <v>1100423</v>
      </c>
      <c r="F130" s="29" t="s">
        <v>0</v>
      </c>
      <c r="G130" s="28">
        <f>SUM(G131)</f>
        <v>220.75</v>
      </c>
      <c r="H130" s="28">
        <f>SUM(H131)</f>
        <v>0</v>
      </c>
      <c r="I130" s="28">
        <f>SUM(I131)</f>
        <v>0</v>
      </c>
    </row>
    <row r="131" spans="1:9" s="14" customFormat="1" ht="20.25" customHeight="1">
      <c r="A131" s="48" t="s">
        <v>36</v>
      </c>
      <c r="B131" s="49"/>
      <c r="C131" s="49"/>
      <c r="D131" s="11"/>
      <c r="E131" s="26">
        <v>1100423</v>
      </c>
      <c r="F131" s="29" t="s">
        <v>34</v>
      </c>
      <c r="G131" s="28">
        <v>220.75</v>
      </c>
      <c r="H131" s="28">
        <v>0</v>
      </c>
      <c r="I131" s="28">
        <v>0</v>
      </c>
    </row>
    <row r="132" spans="1:9" s="14" customFormat="1" ht="40.5" customHeight="1" hidden="1">
      <c r="A132" s="22" t="s">
        <v>95</v>
      </c>
      <c r="B132" s="18">
        <v>984</v>
      </c>
      <c r="C132" s="11" t="s">
        <v>6</v>
      </c>
      <c r="D132" s="11" t="s">
        <v>24</v>
      </c>
      <c r="E132" s="26">
        <v>1100424</v>
      </c>
      <c r="F132" s="29" t="s">
        <v>0</v>
      </c>
      <c r="G132" s="28">
        <f>SUM(G133)</f>
        <v>0</v>
      </c>
      <c r="H132" s="28">
        <f>SUM(H133)</f>
        <v>0</v>
      </c>
      <c r="I132" s="28">
        <f>SUM(I133)</f>
        <v>0</v>
      </c>
    </row>
    <row r="133" spans="1:9" s="14" customFormat="1" ht="17.25" customHeight="1" hidden="1">
      <c r="A133" s="50" t="s">
        <v>36</v>
      </c>
      <c r="B133" s="50"/>
      <c r="C133" s="50"/>
      <c r="D133" s="10"/>
      <c r="E133" s="26">
        <v>1100424</v>
      </c>
      <c r="F133" s="29" t="s">
        <v>34</v>
      </c>
      <c r="G133" s="28"/>
      <c r="H133" s="28"/>
      <c r="I133" s="28"/>
    </row>
    <row r="134" spans="1:9" s="14" customFormat="1" ht="40.5" customHeight="1">
      <c r="A134" s="22" t="s">
        <v>145</v>
      </c>
      <c r="B134" s="18">
        <v>984</v>
      </c>
      <c r="C134" s="11" t="s">
        <v>6</v>
      </c>
      <c r="D134" s="11" t="s">
        <v>24</v>
      </c>
      <c r="E134" s="26" t="s">
        <v>143</v>
      </c>
      <c r="F134" s="29" t="s">
        <v>0</v>
      </c>
      <c r="G134" s="28">
        <f>SUM(G135)</f>
        <v>98.626</v>
      </c>
      <c r="H134" s="28">
        <f>SUM(H135)</f>
        <v>0</v>
      </c>
      <c r="I134" s="28">
        <f>SUM(I135)</f>
        <v>0</v>
      </c>
    </row>
    <row r="135" spans="1:9" s="14" customFormat="1" ht="17.25" customHeight="1">
      <c r="A135" s="50" t="s">
        <v>36</v>
      </c>
      <c r="B135" s="50"/>
      <c r="C135" s="50"/>
      <c r="D135" s="10"/>
      <c r="E135" s="26" t="s">
        <v>143</v>
      </c>
      <c r="F135" s="29" t="s">
        <v>34</v>
      </c>
      <c r="G135" s="28">
        <v>98.626</v>
      </c>
      <c r="H135" s="28">
        <v>0</v>
      </c>
      <c r="I135" s="28">
        <v>0</v>
      </c>
    </row>
    <row r="136" spans="1:9" s="14" customFormat="1" ht="40.5" customHeight="1">
      <c r="A136" s="22" t="s">
        <v>147</v>
      </c>
      <c r="B136" s="18">
        <v>984</v>
      </c>
      <c r="C136" s="11" t="s">
        <v>6</v>
      </c>
      <c r="D136" s="11" t="s">
        <v>24</v>
      </c>
      <c r="E136" s="26" t="s">
        <v>144</v>
      </c>
      <c r="F136" s="29" t="s">
        <v>0</v>
      </c>
      <c r="G136" s="28">
        <f>SUM(G137)</f>
        <v>99.356</v>
      </c>
      <c r="H136" s="28">
        <f>SUM(H137)</f>
        <v>0</v>
      </c>
      <c r="I136" s="28">
        <f>SUM(I137)</f>
        <v>0</v>
      </c>
    </row>
    <row r="137" spans="1:9" s="14" customFormat="1" ht="17.25" customHeight="1">
      <c r="A137" s="50" t="s">
        <v>36</v>
      </c>
      <c r="B137" s="50"/>
      <c r="C137" s="50"/>
      <c r="D137" s="10"/>
      <c r="E137" s="26" t="s">
        <v>144</v>
      </c>
      <c r="F137" s="29" t="s">
        <v>34</v>
      </c>
      <c r="G137" s="28">
        <v>99.356</v>
      </c>
      <c r="H137" s="28">
        <v>0</v>
      </c>
      <c r="I137" s="28">
        <v>0</v>
      </c>
    </row>
    <row r="138" spans="1:9" s="20" customFormat="1" ht="30" customHeight="1">
      <c r="A138" s="23" t="s">
        <v>166</v>
      </c>
      <c r="B138" s="18">
        <v>984</v>
      </c>
      <c r="C138" s="11" t="s">
        <v>6</v>
      </c>
      <c r="D138" s="11" t="s">
        <v>24</v>
      </c>
      <c r="E138" s="26" t="s">
        <v>165</v>
      </c>
      <c r="F138" s="29" t="s">
        <v>0</v>
      </c>
      <c r="G138" s="28">
        <f>SUM(G139)</f>
        <v>555.103</v>
      </c>
      <c r="H138" s="28">
        <f>SUM(H139)</f>
        <v>0</v>
      </c>
      <c r="I138" s="28">
        <f>SUM(I139)</f>
        <v>0</v>
      </c>
    </row>
    <row r="139" spans="1:9" s="20" customFormat="1" ht="15.75">
      <c r="A139" s="50" t="s">
        <v>36</v>
      </c>
      <c r="B139" s="50"/>
      <c r="C139" s="50"/>
      <c r="D139" s="10"/>
      <c r="E139" s="26" t="s">
        <v>165</v>
      </c>
      <c r="F139" s="29" t="s">
        <v>34</v>
      </c>
      <c r="G139" s="28">
        <v>555.103</v>
      </c>
      <c r="H139" s="28">
        <v>0</v>
      </c>
      <c r="I139" s="28">
        <v>0</v>
      </c>
    </row>
    <row r="140" spans="7:9" s="20" customFormat="1" ht="15">
      <c r="G140" s="9"/>
      <c r="H140" s="9"/>
      <c r="I140" s="9"/>
    </row>
  </sheetData>
  <sheetProtection/>
  <mergeCells count="57">
    <mergeCell ref="A77:C77"/>
    <mergeCell ref="A47:C47"/>
    <mergeCell ref="A49:C49"/>
    <mergeCell ref="A41:C41"/>
    <mergeCell ref="A43:C43"/>
    <mergeCell ref="A22:C22"/>
    <mergeCell ref="A24:C24"/>
    <mergeCell ref="A32:C32"/>
    <mergeCell ref="A38:C38"/>
    <mergeCell ref="A36:C36"/>
    <mergeCell ref="A37:C37"/>
    <mergeCell ref="A84:C84"/>
    <mergeCell ref="A95:C95"/>
    <mergeCell ref="F9:H9"/>
    <mergeCell ref="F10:H10"/>
    <mergeCell ref="A12:K12"/>
    <mergeCell ref="A30:C30"/>
    <mergeCell ref="A13:I13"/>
    <mergeCell ref="A14:I14"/>
    <mergeCell ref="A15:I15"/>
    <mergeCell ref="A26:C26"/>
    <mergeCell ref="A135:C135"/>
    <mergeCell ref="A137:C137"/>
    <mergeCell ref="A96:C96"/>
    <mergeCell ref="A90:C90"/>
    <mergeCell ref="A92:C92"/>
    <mergeCell ref="A94:C94"/>
    <mergeCell ref="A112:C112"/>
    <mergeCell ref="A117:C117"/>
    <mergeCell ref="A121:C121"/>
    <mergeCell ref="A123:C123"/>
    <mergeCell ref="A81:C81"/>
    <mergeCell ref="A50:C50"/>
    <mergeCell ref="A52:C52"/>
    <mergeCell ref="A104:C104"/>
    <mergeCell ref="A72:C72"/>
    <mergeCell ref="A75:C75"/>
    <mergeCell ref="A73:C73"/>
    <mergeCell ref="A70:C70"/>
    <mergeCell ref="A54:C54"/>
    <mergeCell ref="A57:C57"/>
    <mergeCell ref="A99:C99"/>
    <mergeCell ref="A86:C86"/>
    <mergeCell ref="A107:C107"/>
    <mergeCell ref="A110:C110"/>
    <mergeCell ref="A101:C101"/>
    <mergeCell ref="A100:C100"/>
    <mergeCell ref="A82:C82"/>
    <mergeCell ref="A114:C114"/>
    <mergeCell ref="A139:C139"/>
    <mergeCell ref="A60:C60"/>
    <mergeCell ref="A64:C64"/>
    <mergeCell ref="A68:C68"/>
    <mergeCell ref="A133:C133"/>
    <mergeCell ref="A131:C131"/>
    <mergeCell ref="A125:C125"/>
    <mergeCell ref="A127:C127"/>
  </mergeCells>
  <printOptions/>
  <pageMargins left="0.75" right="0.75" top="1" bottom="1" header="0.5" footer="0.5"/>
  <pageSetup horizontalDpi="600" verticalDpi="600" orientation="portrait" scale="62" r:id="rId1"/>
  <rowBreaks count="1" manualBreakCount="1"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2016-01-26T05:25:26Z</cp:lastPrinted>
  <dcterms:created xsi:type="dcterms:W3CDTF">2006-06-08T10:29:13Z</dcterms:created>
  <dcterms:modified xsi:type="dcterms:W3CDTF">2016-01-26T05:27:29Z</dcterms:modified>
  <cp:category/>
  <cp:version/>
  <cp:contentType/>
  <cp:contentStatus/>
</cp:coreProperties>
</file>