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66" yWindow="65416" windowWidth="12120" windowHeight="8655" activeTab="0"/>
  </bookViews>
  <sheets>
    <sheet name="Доходы " sheetId="1" r:id="rId1"/>
  </sheets>
  <externalReferences>
    <externalReference r:id="rId4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 localSheetId="0">#REF!</definedName>
    <definedName name="chief_OUR">#REF!</definedName>
    <definedName name="CHIEF_POST">#REF!</definedName>
    <definedName name="CHIEF_POST_OUR" localSheetId="0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 localSheetId="0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_OKPO">#REF!</definedName>
    <definedName name="GLBUH">#REF!</definedName>
    <definedName name="GLBUH_F_OUR">#REF!</definedName>
    <definedName name="GLBUH_OUR">#REF!</definedName>
    <definedName name="GLBUH_POST_OUR" localSheetId="0">#REF!</definedName>
    <definedName name="GLBUH_POST_OUR">#REF!</definedName>
    <definedName name="GroupOrder">#REF!</definedName>
    <definedName name="HEAD" localSheetId="0">#REF!</definedName>
    <definedName name="HEAD">#REF!</definedName>
    <definedName name="KADR_OUR" localSheetId="0">#REF!</definedName>
    <definedName name="KADR_OUR">#REF!</definedName>
    <definedName name="KASSIR_OUR" localSheetId="0">#REF!</definedName>
    <definedName name="KASSIR_OUR">#REF!</definedName>
    <definedName name="KASSIR_POST_OUR" localSheetId="0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 localSheetId="0">#REF!</definedName>
    <definedName name="NASTR_PRN_DEP_NAME">#REF!</definedName>
    <definedName name="notNullCol">#REF!</definedName>
    <definedName name="OKATO">#REF!</definedName>
    <definedName name="OKATO_OKTMO">#REF!</definedName>
    <definedName name="OKATO2">#REF!</definedName>
    <definedName name="OKPO">#REF!</definedName>
    <definedName name="OKPO_OUR" localSheetId="0">#REF!</definedName>
    <definedName name="OKPO_OUR">#REF!</definedName>
    <definedName name="OKTMO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>#REF!</definedName>
    <definedName name="ORGNAME_OUR">#REF!</definedName>
    <definedName name="OUR_ADR" localSheetId="0">#REF!</definedName>
    <definedName name="OUR_ADR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>#REF!</definedName>
    <definedName name="REGION">#REF!</definedName>
    <definedName name="REGION_OUR" localSheetId="0">#REF!</definedName>
    <definedName name="REGION_OUR">#REF!</definedName>
    <definedName name="REM_DATE_TYPE">#REF!</definedName>
    <definedName name="REM_MONTH">#REF!</definedName>
    <definedName name="REM_SONO" localSheetId="0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 localSheetId="0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 localSheetId="0">#REF!</definedName>
    <definedName name="TOWN">#REF!</definedName>
    <definedName name="upd">#REF!</definedName>
    <definedName name="USER_PHONE" localSheetId="0">#REF!</definedName>
    <definedName name="USER_PHONE">#REF!</definedName>
    <definedName name="USER_POST" localSheetId="0">#REF!</definedName>
    <definedName name="USER_POST">#REF!</definedName>
    <definedName name="USER_SUBDIV">#REF!</definedName>
    <definedName name="VED">#REF!</definedName>
    <definedName name="VED_NAME">#REF!</definedName>
    <definedName name="_xlnm.Print_Area" localSheetId="0">'Доходы '!$A$7:$H$113</definedName>
  </definedNames>
  <calcPr fullCalcOnLoad="1"/>
</workbook>
</file>

<file path=xl/sharedStrings.xml><?xml version="1.0" encoding="utf-8"?>
<sst xmlns="http://schemas.openxmlformats.org/spreadsheetml/2006/main" count="317" uniqueCount="194">
  <si>
    <t>Процент исполнения (%)</t>
  </si>
  <si>
    <t xml:space="preserve">  НАЛОГОВЫЕ И НЕНАЛОГОВЫЕ ДОХОДЫ</t>
  </si>
  <si>
    <t xml:space="preserve">  НАЛОГИ НА ПРИБЫЛЬ, ДОХОДЫ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</si>
  <si>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</si>
  <si>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</si>
  <si>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</si>
  <si>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</si>
  <si>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</si>
  <si>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</si>
  <si>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</si>
  <si>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</si>
  <si>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</si>
  <si>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</si>
  <si>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</si>
  <si>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ПРОЧИЕ БЕЗВОЗМЕЗДНЫЕ ПОСТУПЛЕНИЯ</t>
  </si>
  <si>
    <t>00010000000000000000</t>
  </si>
  <si>
    <t>00010100000000000000</t>
  </si>
  <si>
    <t>18210102010010000110</t>
  </si>
  <si>
    <t>18210102010011000110</t>
  </si>
  <si>
    <t>18210102020010000110</t>
  </si>
  <si>
    <t>18210102030010000110</t>
  </si>
  <si>
    <t>18210102030011000110</t>
  </si>
  <si>
    <t>00011100000000000000</t>
  </si>
  <si>
    <t>-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</si>
  <si>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</si>
  <si>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18210102030013000110</t>
  </si>
  <si>
    <t>00010600000000000000</t>
  </si>
  <si>
    <t>00010601000000000110</t>
  </si>
  <si>
    <t>00010606000000000110</t>
  </si>
  <si>
    <t>00011105000000000120</t>
  </si>
  <si>
    <t>00011105010000000120</t>
  </si>
  <si>
    <t>00011109000000000120</t>
  </si>
  <si>
    <t>00011109040000000120</t>
  </si>
  <si>
    <t xml:space="preserve">  ДОХОДЫ ОТ ПРОДАЖИ МАТЕРИАЛЬНЫХ И НЕМАТЕРИАЛЬНЫХ АКТИВОВ</t>
  </si>
  <si>
    <t>00011400000000000000</t>
  </si>
  <si>
    <t>00011402000000000000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</si>
  <si>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</si>
  <si>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</si>
  <si>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</si>
  <si>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>00011600000000000000</t>
  </si>
  <si>
    <t>00011690000000000140</t>
  </si>
  <si>
    <t>00020000000000000000</t>
  </si>
  <si>
    <t>00020200000000000000</t>
  </si>
  <si>
    <t xml:space="preserve">  Субсидии бюджетам бюджетной системы Российской Федерации (межбюджетные субсидии)</t>
  </si>
  <si>
    <t>00020202000000000151</t>
  </si>
  <si>
    <t>00020202999000000151</t>
  </si>
  <si>
    <t>00020203000000000151</t>
  </si>
  <si>
    <t>00020203024000000151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</si>
  <si>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</si>
  <si>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98411651040020000140</t>
  </si>
  <si>
    <t xml:space="preserve">  НАЛОГИ НА ТОВАРЫ (РАБОТЫ, УСЛУГИ), РЕАЛИЗУЕМЫЕ НА ТЕРРИТОРИИ РОССИЙСКОЙ ФЕДЕРАЦИИ</t>
  </si>
  <si>
    <t>00010300000000000000</t>
  </si>
  <si>
    <t>00010302230000000110</t>
  </si>
  <si>
    <t>10010302230010000110</t>
  </si>
  <si>
    <t>00010302240000000110</t>
  </si>
  <si>
    <t>10010302240010000110</t>
  </si>
  <si>
    <t>00010302250000000110</t>
  </si>
  <si>
    <t>10010302250010000110</t>
  </si>
  <si>
    <t>00010302260000000110</t>
  </si>
  <si>
    <t>10010302260010000110</t>
  </si>
  <si>
    <t>00020202088000000151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</si>
  <si>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</si>
  <si>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</si>
  <si>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 xml:space="preserve">  БЕЗВОЗМЕЗДНЫЕ ПОСТУПЛЕНИЯ ОТ НЕГОСУДАРСТВЕННЫХ ОРГАНИЗАЦИЙ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</si>
  <si>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</si>
  <si>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</si>
  <si>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</si>
  <si>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продажи земельных участков, находящихся в государственной и муниципальной собственности</t>
  </si>
  <si>
    <t>18210102020011000110</t>
  </si>
  <si>
    <t>00020400000000000000</t>
  </si>
  <si>
    <t>00020700000000000000</t>
  </si>
  <si>
    <t>Код строки</t>
  </si>
  <si>
    <t xml:space="preserve">Код дохода </t>
  </si>
  <si>
    <t xml:space="preserve">по бюджетной </t>
  </si>
  <si>
    <t>классификации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</si>
  <si>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</si>
  <si>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</si>
  <si>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</si>
  <si>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</si>
  <si>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</si>
  <si>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</si>
  <si>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</si>
  <si>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</si>
  <si>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</si>
  <si>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</si>
  <si>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</si>
  <si>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</si>
  <si>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>18210102030012100110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</si>
  <si>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</si>
  <si>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</si>
  <si>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</si>
  <si>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</si>
  <si>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18210601030131000110</t>
  </si>
  <si>
    <t>18210601030132100110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</si>
  <si>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</si>
  <si>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</si>
  <si>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>18210606033130000110</t>
  </si>
  <si>
    <t>18210606033131000110</t>
  </si>
  <si>
    <t>18210606033132100110</t>
  </si>
  <si>
    <t xml:space="preserve">  Земельный налог с физических лиц</t>
  </si>
  <si>
    <t>00010606040000000110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</si>
  <si>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</si>
  <si>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18210606043130000110</t>
  </si>
  <si>
    <t>18210606043131000110</t>
  </si>
  <si>
    <t>18210606043132100110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</si>
  <si>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</si>
  <si>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98411109045130000120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</si>
  <si>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</si>
  <si>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</si>
  <si>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</si>
  <si>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</si>
  <si>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</si>
  <si>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</si>
  <si>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 бюджетов городских поселений</t>
  </si>
  <si>
    <t>98411302995130000130</t>
  </si>
  <si>
    <t>00011402050130000410</t>
  </si>
  <si>
    <t>98411402053130000410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</si>
  <si>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</si>
  <si>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98411406013130000430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</si>
  <si>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</si>
  <si>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</si>
  <si>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</si>
  <si>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98411690050130000140</t>
  </si>
  <si>
    <t>00020202088130000151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</si>
  <si>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</si>
  <si>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98420202088130002151</t>
  </si>
  <si>
    <t xml:space="preserve">  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</si>
  <si>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00020202089130000151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</si>
  <si>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</si>
  <si>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98420202089130002151</t>
  </si>
  <si>
    <t xml:space="preserve">  Прочие субсидии бюджетам городских поселений</t>
  </si>
  <si>
    <t>98420202999130000151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</si>
  <si>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</si>
  <si>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98420203024130000151</t>
  </si>
  <si>
    <t xml:space="preserve">  Безвозмездные поступления  от негосударственных организаций в бюджеты городских поселений</t>
  </si>
  <si>
    <t>00020405000130000180</t>
  </si>
  <si>
    <t xml:space="preserve">  Прочие безвозмездные поступления от негосударственных организаций в бюджеты городских поселений</t>
  </si>
  <si>
    <t>98420405099130000180</t>
  </si>
  <si>
    <t xml:space="preserve">  Прочие безвозмездные поступления в бюджеты городских поселений</t>
  </si>
  <si>
    <t>00020705000130000180</t>
  </si>
  <si>
    <t>98420705030130000180</t>
  </si>
  <si>
    <t xml:space="preserve">         ОТЧЕТ ОБ ИСПОЛНЕНИИ БЮДЖЕТА</t>
  </si>
  <si>
    <t>КОДЫ</t>
  </si>
  <si>
    <t>Форма по ОКУД</t>
  </si>
  <si>
    <t>0503117</t>
  </si>
  <si>
    <t>на 01 июля 2016 г.</t>
  </si>
  <si>
    <t xml:space="preserve">            Дата</t>
  </si>
  <si>
    <t>Наименование</t>
  </si>
  <si>
    <t xml:space="preserve">       по ОКПО</t>
  </si>
  <si>
    <t>77399828</t>
  </si>
  <si>
    <t>финансового органа</t>
  </si>
  <si>
    <t>Администрация Ленинского городского поселения Шабалинского района Кировской области</t>
  </si>
  <si>
    <t>Глава по БК</t>
  </si>
  <si>
    <t>984</t>
  </si>
  <si>
    <t xml:space="preserve">Наименование публично-правового образования 
</t>
  </si>
  <si>
    <t>муниципальное образование Ленинское городское поселение Шабалинского района Кировской области</t>
  </si>
  <si>
    <t xml:space="preserve">         по ОКТМО</t>
  </si>
  <si>
    <t>33647151</t>
  </si>
  <si>
    <t>Периодичность: месячная</t>
  </si>
  <si>
    <t>Единица измерения:  руб</t>
  </si>
  <si>
    <t>383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</si>
  <si>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</si>
  <si>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</si>
  <si>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</si>
  <si>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</si>
  <si>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</si>
  <si>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</si>
  <si>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</si>
  <si>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</si>
  <si>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</si>
  <si>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</si>
  <si>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18210606033133000110</t>
  </si>
  <si>
    <t>18210606043134000110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</si>
  <si>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</si>
  <si>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</si>
  <si>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98411105013130000120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</si>
  <si>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</si>
  <si>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</si>
  <si>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поступающие в порядке возмещения расходов, понесенных в связи с эксплуатацией имущества</t>
  </si>
  <si>
    <t>00011302060000000130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</si>
  <si>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</si>
  <si>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>98411302065130000130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</si>
  <si>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</si>
  <si>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</si>
  <si>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</si>
  <si>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</si>
  <si>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</si>
  <si>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Субвенции бюджетам бюджетной системы Российской Федерации</t>
  </si>
  <si>
    <t>Доходы бюджета - всего: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</si>
  <si>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Федерации(сумма денежных взысканий (штрафов) по соответствующему платежу согласно законодательству Российской Федерации) </t>
  </si>
  <si>
    <t>18210102010013000110</t>
  </si>
  <si>
    <t>98411406025130000430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</si>
  <si>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</si>
  <si>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ОБЪЕМ                                                                                                                                                       поступления доходов бюджета муниципального образования Ленинское городское посление Шабалинского района Кировской области по налоговым и неналоговым доходам, по безвозмезным поступлениям по подстатьям классификации доходов бюджетов за 9 месяцев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</si>
</sst>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0000"/>
    <numFmt numFmtId="182" formatCode="000000"/>
    <numFmt numFmtId="183" formatCode="000&quot; &quot;0000000000&quot; &quot;0000&quot; &quot;000"/>
    <numFmt numFmtId="184" formatCode="#,##0.00_ ;\-#,##0.00\ "/>
    <numFmt numFmtId="185" formatCode="#,##0.00_ ;\-#,##0.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0"/>
    </font>
    <font>
      <b/>
      <sz val="11"/>
      <name val="Arial Cyr"/>
      <family val="0"/>
    </font>
    <font>
      <sz val="12"/>
      <name val="Times New Roman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" fillId="0" borderId="0">
      <alignment horizontal="center"/>
      <protection/>
    </xf>
    <xf numFmtId="0" fontId="3" fillId="0" borderId="0">
      <alignment horizontal="left"/>
      <protection/>
    </xf>
    <xf numFmtId="0" fontId="3" fillId="0" borderId="1">
      <alignment horizontal="center" vertical="top" wrapText="1"/>
      <protection/>
    </xf>
    <xf numFmtId="0" fontId="3" fillId="0" borderId="1">
      <alignment horizontal="center" vertical="center"/>
      <protection/>
    </xf>
    <xf numFmtId="0" fontId="3" fillId="0" borderId="2">
      <alignment horizontal="left" wrapText="1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2"/>
      <protection/>
    </xf>
    <xf numFmtId="0" fontId="4" fillId="0" borderId="0">
      <alignment/>
      <protection/>
    </xf>
    <xf numFmtId="0" fontId="3" fillId="0" borderId="5">
      <alignment horizontal="left" wrapText="1"/>
      <protection/>
    </xf>
    <xf numFmtId="0" fontId="3" fillId="0" borderId="6">
      <alignment horizontal="left" wrapText="1"/>
      <protection/>
    </xf>
    <xf numFmtId="0" fontId="3" fillId="0" borderId="7">
      <alignment horizontal="center" vertical="center"/>
      <protection/>
    </xf>
    <xf numFmtId="49" fontId="3" fillId="0" borderId="8">
      <alignment horizontal="center"/>
      <protection/>
    </xf>
    <xf numFmtId="49" fontId="3" fillId="0" borderId="9">
      <alignment horizontal="center"/>
      <protection/>
    </xf>
    <xf numFmtId="0" fontId="3" fillId="0" borderId="10">
      <alignment horizontal="center"/>
      <protection/>
    </xf>
    <xf numFmtId="49" fontId="3" fillId="0" borderId="1">
      <alignment horizontal="center" vertical="top" wrapText="1"/>
      <protection/>
    </xf>
    <xf numFmtId="4" fontId="3" fillId="0" borderId="8">
      <alignment horizontal="right" shrinkToFit="1"/>
      <protection/>
    </xf>
    <xf numFmtId="0" fontId="3" fillId="0" borderId="10">
      <alignment horizontal="right" shrinkToFit="1"/>
      <protection/>
    </xf>
    <xf numFmtId="0" fontId="3" fillId="0" borderId="11">
      <alignment horizontal="right" vertical="center"/>
      <protection/>
    </xf>
    <xf numFmtId="0" fontId="3" fillId="0" borderId="11">
      <alignment horizontal="right"/>
      <protection/>
    </xf>
    <xf numFmtId="0" fontId="3" fillId="0" borderId="12">
      <alignment horizontal="center"/>
      <protection/>
    </xf>
    <xf numFmtId="0" fontId="6" fillId="0" borderId="13">
      <alignment horizontal="right"/>
      <protection/>
    </xf>
    <xf numFmtId="0" fontId="6" fillId="0" borderId="0">
      <alignment/>
      <protection/>
    </xf>
    <xf numFmtId="0" fontId="3" fillId="0" borderId="14">
      <alignment horizontal="left" wrapText="1"/>
      <protection/>
    </xf>
    <xf numFmtId="0" fontId="3" fillId="0" borderId="15">
      <alignment horizontal="left" wrapText="1"/>
      <protection/>
    </xf>
    <xf numFmtId="0" fontId="4" fillId="0" borderId="16">
      <alignment/>
      <protection/>
    </xf>
    <xf numFmtId="0" fontId="3" fillId="0" borderId="17">
      <alignment horizontal="center" shrinkToFit="1"/>
      <protection/>
    </xf>
    <xf numFmtId="0" fontId="3" fillId="0" borderId="18">
      <alignment horizontal="center" shrinkToFit="1"/>
      <protection/>
    </xf>
    <xf numFmtId="49" fontId="3" fillId="0" borderId="19">
      <alignment horizontal="center" wrapText="1"/>
      <protection/>
    </xf>
    <xf numFmtId="49" fontId="3" fillId="0" borderId="20">
      <alignment horizontal="center" shrinkToFit="1"/>
      <protection/>
    </xf>
    <xf numFmtId="0" fontId="4" fillId="0" borderId="21">
      <alignment/>
      <protection/>
    </xf>
    <xf numFmtId="0" fontId="3" fillId="0" borderId="7">
      <alignment horizontal="center" vertical="center" shrinkToFit="1"/>
      <protection/>
    </xf>
    <xf numFmtId="49" fontId="3" fillId="0" borderId="22">
      <alignment horizontal="center" wrapText="1"/>
      <protection/>
    </xf>
    <xf numFmtId="49" fontId="3" fillId="0" borderId="23">
      <alignment horizontal="center"/>
      <protection/>
    </xf>
    <xf numFmtId="49" fontId="3" fillId="0" borderId="7">
      <alignment horizontal="center" vertical="center" shrinkToFit="1"/>
      <protection/>
    </xf>
    <xf numFmtId="185" fontId="3" fillId="0" borderId="9">
      <alignment horizontal="right" shrinkToFit="1"/>
      <protection/>
    </xf>
    <xf numFmtId="4" fontId="3" fillId="0" borderId="22">
      <alignment horizontal="right" wrapText="1"/>
      <protection/>
    </xf>
    <xf numFmtId="4" fontId="3" fillId="0" borderId="23">
      <alignment horizontal="right" shrinkToFit="1"/>
      <protection/>
    </xf>
    <xf numFmtId="49" fontId="3" fillId="0" borderId="0">
      <alignment horizontal="right"/>
      <protection/>
    </xf>
    <xf numFmtId="4" fontId="3" fillId="0" borderId="24">
      <alignment horizontal="right" shrinkToFit="1"/>
      <protection/>
    </xf>
    <xf numFmtId="185" fontId="3" fillId="0" borderId="25">
      <alignment horizontal="right" shrinkToFit="1"/>
      <protection/>
    </xf>
    <xf numFmtId="4" fontId="3" fillId="0" borderId="26">
      <alignment horizontal="right" wrapText="1"/>
      <protection/>
    </xf>
    <xf numFmtId="49" fontId="3" fillId="0" borderId="27">
      <alignment horizontal="center"/>
      <protection/>
    </xf>
    <xf numFmtId="0" fontId="5" fillId="0" borderId="28">
      <alignment horizontal="center"/>
      <protection/>
    </xf>
    <xf numFmtId="49" fontId="0" fillId="0" borderId="28">
      <alignment/>
      <protection/>
    </xf>
    <xf numFmtId="49" fontId="0" fillId="0" borderId="29">
      <alignment/>
      <protection/>
    </xf>
    <xf numFmtId="0" fontId="0" fillId="0" borderId="29">
      <alignment wrapText="1"/>
      <protection/>
    </xf>
    <xf numFmtId="0" fontId="0" fillId="0" borderId="29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0" applyNumberFormat="0" applyAlignment="0" applyProtection="0"/>
    <xf numFmtId="0" fontId="30" fillId="27" borderId="31" applyNumberFormat="0" applyAlignment="0" applyProtection="0"/>
    <xf numFmtId="0" fontId="31" fillId="27" borderId="30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4" fillId="0" borderId="3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5" applyNumberFormat="0" applyFill="0" applyAlignment="0" applyProtection="0"/>
    <xf numFmtId="0" fontId="36" fillId="28" borderId="3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37" applyNumberFormat="0" applyFont="0" applyAlignment="0" applyProtection="0"/>
    <xf numFmtId="9" fontId="0" fillId="0" borderId="0" applyFont="0" applyFill="0" applyBorder="0" applyAlignment="0" applyProtection="0"/>
    <xf numFmtId="0" fontId="41" fillId="0" borderId="38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 wrapText="1"/>
    </xf>
    <xf numFmtId="1" fontId="3" fillId="0" borderId="40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right" shrinkToFi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44" xfId="0" applyFont="1" applyBorder="1" applyAlignment="1">
      <alignment horizontal="left" wrapText="1"/>
    </xf>
    <xf numFmtId="1" fontId="3" fillId="0" borderId="45" xfId="0" applyNumberFormat="1" applyFont="1" applyBorder="1" applyAlignment="1">
      <alignment horizontal="center" shrinkToFit="1"/>
    </xf>
    <xf numFmtId="1" fontId="3" fillId="0" borderId="46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right" shrinkToFit="1"/>
    </xf>
    <xf numFmtId="0" fontId="3" fillId="0" borderId="47" xfId="0" applyNumberFormat="1" applyFont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 shrinkToFit="1"/>
    </xf>
    <xf numFmtId="0" fontId="0" fillId="0" borderId="0" xfId="0" applyNumberFormat="1" applyFill="1" applyAlignment="1">
      <alignment/>
    </xf>
    <xf numFmtId="0" fontId="8" fillId="0" borderId="47" xfId="0" applyNumberFormat="1" applyFont="1" applyBorder="1" applyAlignment="1">
      <alignment horizontal="left" wrapText="1" indent="2"/>
    </xf>
    <xf numFmtId="49" fontId="8" fillId="0" borderId="10" xfId="0" applyNumberFormat="1" applyFont="1" applyBorder="1" applyAlignment="1">
      <alignment horizontal="center" shrinkToFit="1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 shrinkToFit="1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48" xfId="0" applyNumberFormat="1" applyFont="1" applyFill="1" applyBorder="1" applyAlignment="1">
      <alignment horizontal="centerContinuous"/>
    </xf>
    <xf numFmtId="0" fontId="3" fillId="0" borderId="0" xfId="0" applyFont="1" applyAlignment="1">
      <alignment/>
    </xf>
    <xf numFmtId="14" fontId="3" fillId="0" borderId="49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12" xfId="9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Continuous"/>
    </xf>
    <xf numFmtId="49" fontId="3" fillId="0" borderId="51" xfId="0" applyNumberFormat="1" applyFont="1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Fill="1" applyBorder="1" applyAlignment="1">
      <alignment/>
    </xf>
    <xf numFmtId="49" fontId="3" fillId="0" borderId="41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right" shrinkToFit="1"/>
    </xf>
    <xf numFmtId="4" fontId="3" fillId="0" borderId="53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46" xfId="0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right" shrinkToFi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54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left" wrapText="1" indent="2"/>
    </xf>
    <xf numFmtId="49" fontId="3" fillId="0" borderId="39" xfId="0" applyNumberFormat="1" applyFont="1" applyBorder="1" applyAlignment="1">
      <alignment horizontal="center" shrinkToFit="1"/>
    </xf>
    <xf numFmtId="49" fontId="3" fillId="0" borderId="39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8" fillId="0" borderId="40" xfId="0" applyNumberFormat="1" applyFont="1" applyFill="1" applyBorder="1" applyAlignment="1">
      <alignment horizontal="right" shrinkToFit="1"/>
    </xf>
    <xf numFmtId="0" fontId="5" fillId="0" borderId="55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4" fontId="5" fillId="0" borderId="40" xfId="0" applyNumberFormat="1" applyFont="1" applyBorder="1" applyAlignment="1">
      <alignment horizontal="right" shrinkToFit="1"/>
    </xf>
    <xf numFmtId="4" fontId="5" fillId="0" borderId="40" xfId="0" applyNumberFormat="1" applyFont="1" applyFill="1" applyBorder="1" applyAlignment="1">
      <alignment horizontal="right" shrinkToFi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22" xfId="35"/>
    <cellStyle name="xl23" xfId="36"/>
    <cellStyle name="xl26" xfId="37"/>
    <cellStyle name="xl28" xfId="38"/>
    <cellStyle name="xl29" xfId="39"/>
    <cellStyle name="xl30" xfId="40"/>
    <cellStyle name="xl31" xfId="41"/>
    <cellStyle name="xl32" xfId="42"/>
    <cellStyle name="xl34" xfId="43"/>
    <cellStyle name="xl35" xfId="44"/>
    <cellStyle name="xl36" xfId="45"/>
    <cellStyle name="xl38" xfId="46"/>
    <cellStyle name="xl43" xfId="47"/>
    <cellStyle name="xl44" xfId="48"/>
    <cellStyle name="xl46" xfId="49"/>
    <cellStyle name="xl48" xfId="50"/>
    <cellStyle name="xl50" xfId="51"/>
    <cellStyle name="xl53" xfId="52"/>
    <cellStyle name="xl56" xfId="53"/>
    <cellStyle name="xl57" xfId="54"/>
    <cellStyle name="xl64" xfId="55"/>
    <cellStyle name="xl68" xfId="56"/>
    <cellStyle name="xl72" xfId="57"/>
    <cellStyle name="xl73" xfId="58"/>
    <cellStyle name="xl75" xfId="59"/>
    <cellStyle name="xl76" xfId="60"/>
    <cellStyle name="xl77" xfId="61"/>
    <cellStyle name="xl78" xfId="62"/>
    <cellStyle name="xl79" xfId="63"/>
    <cellStyle name="xl81" xfId="64"/>
    <cellStyle name="xl82" xfId="65"/>
    <cellStyle name="xl83" xfId="66"/>
    <cellStyle name="xl84" xfId="67"/>
    <cellStyle name="xl85" xfId="68"/>
    <cellStyle name="xl86" xfId="69"/>
    <cellStyle name="xl87" xfId="70"/>
    <cellStyle name="xl88" xfId="71"/>
    <cellStyle name="xl89" xfId="72"/>
    <cellStyle name="xl90" xfId="73"/>
    <cellStyle name="xl91" xfId="74"/>
    <cellStyle name="xl92" xfId="75"/>
    <cellStyle name="xl93" xfId="76"/>
    <cellStyle name="xl94" xfId="77"/>
    <cellStyle name="xl95" xfId="78"/>
    <cellStyle name="xl96" xfId="79"/>
    <cellStyle name="xl97" xfId="80"/>
    <cellStyle name="xl98" xfId="81"/>
    <cellStyle name="xl99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Hyperlink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4;&#1059;&#1052;&#1040;%20&#1080;&#1089;&#1087;.&#1079;&#1072;%201%20&#1087;&#1086;&#1083;.2015&#1075;\&#1056;&#1077;&#1096;&#1077;&#1085;&#1080;&#1077;%20&#1087;&#1086;%20&#1080;&#1089;&#1087;&#1086;&#1083;&#1085;&#1077;&#1085;&#1080;&#1102;%20&#1079;&#1072;%201%20&#1087;&#1086;&#1083;&#1091;&#1075;&#1086;&#1076;&#1080;&#1077;%202015\&#1048;&#1102;&#1085;&#1100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3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625" style="56" customWidth="1"/>
    <col min="7" max="8" width="0.74609375" style="0" hidden="1" customWidth="1"/>
  </cols>
  <sheetData>
    <row r="3" spans="1:6" ht="12.75">
      <c r="A3" s="64" t="s">
        <v>193</v>
      </c>
      <c r="B3" s="64"/>
      <c r="C3" s="64"/>
      <c r="D3" s="64"/>
      <c r="E3" s="64"/>
      <c r="F3" s="64"/>
    </row>
    <row r="4" spans="1:6" ht="12.75">
      <c r="A4" s="64"/>
      <c r="B4" s="64"/>
      <c r="C4" s="64"/>
      <c r="D4" s="64"/>
      <c r="E4" s="64"/>
      <c r="F4" s="64"/>
    </row>
    <row r="5" spans="1:6" ht="12.75">
      <c r="A5" s="64"/>
      <c r="B5" s="64"/>
      <c r="C5" s="64"/>
      <c r="D5" s="64"/>
      <c r="E5" s="64"/>
      <c r="F5" s="64"/>
    </row>
    <row r="6" spans="1:6" ht="59.25" customHeight="1">
      <c r="A6" s="64"/>
      <c r="B6" s="64"/>
      <c r="C6" s="64"/>
      <c r="D6" s="64"/>
      <c r="E6" s="64"/>
      <c r="F6" s="64"/>
    </row>
    <row r="7" s="1" customFormat="1" ht="15.75" customHeight="1"/>
    <row r="8" spans="1:8" s="30" customFormat="1" ht="13.5" customHeight="1" hidden="1">
      <c r="A8" s="25" t="s">
        <v>141</v>
      </c>
      <c r="B8" s="25"/>
      <c r="C8" s="26"/>
      <c r="D8" s="26"/>
      <c r="E8" s="26"/>
      <c r="F8" s="27"/>
      <c r="G8" s="28"/>
      <c r="H8" s="29"/>
    </row>
    <row r="9" spans="1:8" s="30" customFormat="1" ht="13.5" customHeight="1" hidden="1" thickBot="1">
      <c r="A9" s="25"/>
      <c r="B9" s="25"/>
      <c r="C9" s="26"/>
      <c r="D9" s="26"/>
      <c r="E9" s="26"/>
      <c r="F9" s="31" t="s">
        <v>142</v>
      </c>
      <c r="G9" s="28"/>
      <c r="H9" s="29"/>
    </row>
    <row r="10" spans="1:8" s="30" customFormat="1" ht="13.5" customHeight="1" hidden="1">
      <c r="A10"/>
      <c r="B10" s="32"/>
      <c r="C10"/>
      <c r="D10"/>
      <c r="E10" s="33" t="s">
        <v>143</v>
      </c>
      <c r="F10" s="34" t="s">
        <v>144</v>
      </c>
      <c r="G10" s="28"/>
      <c r="H10" s="29"/>
    </row>
    <row r="11" spans="1:8" s="30" customFormat="1" ht="13.5" customHeight="1" hidden="1">
      <c r="A11" s="35"/>
      <c r="B11" s="35" t="s">
        <v>145</v>
      </c>
      <c r="C11" s="35"/>
      <c r="D11" s="35"/>
      <c r="E11" s="33" t="s">
        <v>146</v>
      </c>
      <c r="F11" s="36">
        <v>42552</v>
      </c>
      <c r="G11" s="28"/>
      <c r="H11" s="29"/>
    </row>
    <row r="12" spans="1:8" s="30" customFormat="1" ht="13.5" customHeight="1" hidden="1">
      <c r="A12" s="32" t="s">
        <v>147</v>
      </c>
      <c r="B12" s="32"/>
      <c r="C12" s="32"/>
      <c r="D12" s="37"/>
      <c r="E12" s="38" t="s">
        <v>148</v>
      </c>
      <c r="F12" s="39" t="s">
        <v>149</v>
      </c>
      <c r="G12" s="28"/>
      <c r="H12" s="29"/>
    </row>
    <row r="13" spans="1:8" s="30" customFormat="1" ht="28.5" customHeight="1" hidden="1">
      <c r="A13" s="32" t="s">
        <v>150</v>
      </c>
      <c r="B13" s="65" t="s">
        <v>151</v>
      </c>
      <c r="C13" s="65"/>
      <c r="D13" s="65"/>
      <c r="E13" s="38" t="s">
        <v>152</v>
      </c>
      <c r="F13" s="40" t="s">
        <v>153</v>
      </c>
      <c r="G13" s="28"/>
      <c r="H13" s="29"/>
    </row>
    <row r="14" spans="1:8" s="30" customFormat="1" ht="34.5" customHeight="1" hidden="1">
      <c r="A14" s="41" t="s">
        <v>154</v>
      </c>
      <c r="B14" s="66" t="s">
        <v>155</v>
      </c>
      <c r="C14" s="66"/>
      <c r="D14" s="66"/>
      <c r="E14" s="42" t="s">
        <v>156</v>
      </c>
      <c r="F14" s="43" t="s">
        <v>157</v>
      </c>
      <c r="G14" s="28"/>
      <c r="H14" s="29"/>
    </row>
    <row r="15" spans="1:8" s="30" customFormat="1" ht="13.5" customHeight="1" hidden="1">
      <c r="A15" s="35" t="s">
        <v>158</v>
      </c>
      <c r="B15" s="32"/>
      <c r="C15" s="32"/>
      <c r="D15" s="37"/>
      <c r="E15" s="37"/>
      <c r="F15" s="44"/>
      <c r="G15" s="28"/>
      <c r="H15" s="29"/>
    </row>
    <row r="16" spans="1:8" s="30" customFormat="1" ht="13.5" customHeight="1" hidden="1" thickBot="1">
      <c r="A16" s="32" t="s">
        <v>159</v>
      </c>
      <c r="B16" s="32"/>
      <c r="C16" s="32"/>
      <c r="D16" s="37"/>
      <c r="E16" s="37"/>
      <c r="F16" s="45" t="s">
        <v>160</v>
      </c>
      <c r="G16" s="28"/>
      <c r="H16" s="29"/>
    </row>
    <row r="17" spans="1:8" ht="14.25" customHeight="1" hidden="1">
      <c r="A17" s="67" t="s">
        <v>161</v>
      </c>
      <c r="B17" s="67"/>
      <c r="C17" s="67"/>
      <c r="D17" s="67"/>
      <c r="E17" s="67"/>
      <c r="F17" s="67"/>
      <c r="G17" s="46"/>
      <c r="H17" s="46"/>
    </row>
    <row r="18" spans="1:8" ht="5.25" customHeight="1" hidden="1">
      <c r="A18" s="47"/>
      <c r="B18" s="47"/>
      <c r="C18" s="48"/>
      <c r="D18" s="49"/>
      <c r="E18" s="49"/>
      <c r="F18" s="50"/>
      <c r="G18" s="49"/>
      <c r="H18" s="49"/>
    </row>
    <row r="19" spans="1:6" ht="13.5" customHeight="1">
      <c r="A19" s="68" t="s">
        <v>162</v>
      </c>
      <c r="B19" s="68" t="s">
        <v>71</v>
      </c>
      <c r="C19" s="57" t="s">
        <v>72</v>
      </c>
      <c r="D19" s="73" t="s">
        <v>163</v>
      </c>
      <c r="E19" s="73" t="s">
        <v>164</v>
      </c>
      <c r="F19" s="59" t="s">
        <v>0</v>
      </c>
    </row>
    <row r="20" spans="1:6" ht="9.75" customHeight="1">
      <c r="A20" s="69"/>
      <c r="B20" s="71"/>
      <c r="C20" s="2" t="s">
        <v>73</v>
      </c>
      <c r="D20" s="74"/>
      <c r="E20" s="74"/>
      <c r="F20" s="60"/>
    </row>
    <row r="21" spans="1:6" ht="9.75" customHeight="1">
      <c r="A21" s="70"/>
      <c r="B21" s="72"/>
      <c r="C21" s="2" t="s">
        <v>74</v>
      </c>
      <c r="D21" s="75"/>
      <c r="E21" s="75"/>
      <c r="F21" s="61"/>
    </row>
    <row r="22" spans="1:6" ht="9.75" customHeight="1" thickBot="1">
      <c r="A22" s="3">
        <v>1</v>
      </c>
      <c r="B22" s="4">
        <v>2</v>
      </c>
      <c r="C22" s="4">
        <v>3</v>
      </c>
      <c r="D22" s="5" t="s">
        <v>75</v>
      </c>
      <c r="E22" s="5" t="s">
        <v>76</v>
      </c>
      <c r="F22" s="51" t="s">
        <v>77</v>
      </c>
    </row>
    <row r="23" spans="1:11" s="11" customFormat="1" ht="12.75" hidden="1">
      <c r="A23" s="6" t="s">
        <v>78</v>
      </c>
      <c r="B23" s="7" t="s">
        <v>79</v>
      </c>
      <c r="C23" s="8" t="s">
        <v>80</v>
      </c>
      <c r="D23" s="9">
        <v>17220967.36</v>
      </c>
      <c r="E23" s="9">
        <v>6031193.54</v>
      </c>
      <c r="F23" s="52">
        <v>11180442.75</v>
      </c>
      <c r="G23" s="10"/>
      <c r="H23" s="10"/>
      <c r="I23" s="10"/>
      <c r="J23" s="62"/>
      <c r="K23" s="62"/>
    </row>
    <row r="24" spans="1:10" s="11" customFormat="1" ht="12.75" hidden="1">
      <c r="A24" s="12" t="s">
        <v>81</v>
      </c>
      <c r="B24" s="13"/>
      <c r="C24" s="14"/>
      <c r="D24" s="15"/>
      <c r="E24" s="15"/>
      <c r="F24" s="53"/>
      <c r="G24" s="10"/>
      <c r="H24" s="10"/>
      <c r="I24" s="10"/>
      <c r="J24" s="10"/>
    </row>
    <row r="25" spans="1:11" s="55" customFormat="1" ht="22.5">
      <c r="A25" s="21" t="s">
        <v>1</v>
      </c>
      <c r="B25" s="22" t="s">
        <v>79</v>
      </c>
      <c r="C25" s="23" t="s">
        <v>15</v>
      </c>
      <c r="D25" s="24">
        <f>D26+D40+D50+D66+D73+D79+D87</f>
        <v>8727.85</v>
      </c>
      <c r="E25" s="24">
        <f>E26+E40+E50+E66+E73+E79+E87</f>
        <v>5521.768000000001</v>
      </c>
      <c r="F25" s="58">
        <f>E25/D25*100</f>
        <v>63.266073546176905</v>
      </c>
      <c r="G25" s="54"/>
      <c r="H25" s="54"/>
      <c r="I25" s="54"/>
      <c r="J25" s="63"/>
      <c r="K25" s="63"/>
    </row>
    <row r="26" spans="1:10" s="55" customFormat="1" ht="22.5">
      <c r="A26" s="21" t="s">
        <v>2</v>
      </c>
      <c r="B26" s="22" t="s">
        <v>79</v>
      </c>
      <c r="C26" s="23" t="s">
        <v>16</v>
      </c>
      <c r="D26" s="24">
        <f>D27</f>
        <v>4481.9</v>
      </c>
      <c r="E26" s="24">
        <f>E27</f>
        <v>2823.9370000000004</v>
      </c>
      <c r="F26" s="58">
        <f aca="true" t="shared" si="0" ref="F26:F92">E26/D26*100</f>
        <v>63.00758606840851</v>
      </c>
      <c r="G26" s="54"/>
      <c r="H26" s="54"/>
      <c r="I26" s="54"/>
      <c r="J26" s="54"/>
    </row>
    <row r="27" spans="1:10" s="55" customFormat="1" ht="12.75">
      <c r="A27" s="16" t="s">
        <v>82</v>
      </c>
      <c r="B27" s="17" t="s">
        <v>79</v>
      </c>
      <c r="C27" s="18" t="s">
        <v>83</v>
      </c>
      <c r="D27" s="19">
        <f>D28+D33+D36</f>
        <v>4481.9</v>
      </c>
      <c r="E27" s="19">
        <f>E28+E33+E36</f>
        <v>2823.9370000000004</v>
      </c>
      <c r="F27" s="58">
        <f t="shared" si="0"/>
        <v>63.00758606840851</v>
      </c>
      <c r="G27" s="54"/>
      <c r="H27" s="54"/>
      <c r="I27" s="54"/>
      <c r="J27" s="54"/>
    </row>
    <row r="28" spans="1:10" s="55" customFormat="1" ht="101.25">
      <c r="A28" s="16" t="s">
        <v>165</v>
      </c>
      <c r="B28" s="17" t="s">
        <v>79</v>
      </c>
      <c r="C28" s="18" t="s">
        <v>17</v>
      </c>
      <c r="D28" s="19">
        <v>4462.6</v>
      </c>
      <c r="E28" s="19">
        <f>E29+E30+E31</f>
        <v>2807.7490000000003</v>
      </c>
      <c r="F28" s="58">
        <f t="shared" si="0"/>
        <v>62.91733518576614</v>
      </c>
      <c r="G28" s="54"/>
      <c r="H28" s="54"/>
      <c r="I28" s="54"/>
      <c r="J28" s="54"/>
    </row>
    <row r="29" spans="1:10" s="55" customFormat="1" ht="101.25">
      <c r="A29" s="16" t="s">
        <v>84</v>
      </c>
      <c r="B29" s="17" t="s">
        <v>79</v>
      </c>
      <c r="C29" s="18" t="s">
        <v>18</v>
      </c>
      <c r="D29" s="19" t="s">
        <v>23</v>
      </c>
      <c r="E29" s="19">
        <v>2805.05</v>
      </c>
      <c r="F29" s="58">
        <v>0</v>
      </c>
      <c r="G29" s="54"/>
      <c r="H29" s="54"/>
      <c r="I29" s="54"/>
      <c r="J29" s="54"/>
    </row>
    <row r="30" spans="1:10" s="55" customFormat="1" ht="101.25">
      <c r="A30" s="16" t="s">
        <v>165</v>
      </c>
      <c r="B30" s="17" t="s">
        <v>79</v>
      </c>
      <c r="C30" s="18" t="s">
        <v>166</v>
      </c>
      <c r="D30" s="19" t="s">
        <v>23</v>
      </c>
      <c r="E30" s="19">
        <v>2.64</v>
      </c>
      <c r="F30" s="58">
        <v>0</v>
      </c>
      <c r="G30" s="54"/>
      <c r="H30" s="54"/>
      <c r="I30" s="54"/>
      <c r="J30" s="54"/>
    </row>
    <row r="31" spans="1:10" s="55" customFormat="1" ht="146.25">
      <c r="A31" s="16" t="s">
        <v>189</v>
      </c>
      <c r="B31" s="17" t="s">
        <v>79</v>
      </c>
      <c r="C31" s="18" t="s">
        <v>190</v>
      </c>
      <c r="D31" s="19" t="s">
        <v>23</v>
      </c>
      <c r="E31" s="19">
        <v>0.059</v>
      </c>
      <c r="F31" s="58"/>
      <c r="G31" s="54"/>
      <c r="H31" s="54"/>
      <c r="I31" s="54"/>
      <c r="J31" s="54"/>
    </row>
    <row r="32" spans="1:10" s="55" customFormat="1" ht="12.75" hidden="1">
      <c r="A32" s="16"/>
      <c r="B32" s="17" t="s">
        <v>79</v>
      </c>
      <c r="C32" s="18"/>
      <c r="D32" s="19"/>
      <c r="E32" s="19">
        <v>0</v>
      </c>
      <c r="F32" s="58"/>
      <c r="G32" s="54"/>
      <c r="H32" s="54"/>
      <c r="I32" s="54"/>
      <c r="J32" s="54"/>
    </row>
    <row r="33" spans="1:10" s="55" customFormat="1" ht="168.75">
      <c r="A33" s="16" t="s">
        <v>167</v>
      </c>
      <c r="B33" s="17" t="s">
        <v>79</v>
      </c>
      <c r="C33" s="18" t="s">
        <v>19</v>
      </c>
      <c r="D33" s="19">
        <v>8.4</v>
      </c>
      <c r="E33" s="19">
        <f>E34+E35</f>
        <v>12.476</v>
      </c>
      <c r="F33" s="58">
        <f t="shared" si="0"/>
        <v>148.52380952380952</v>
      </c>
      <c r="G33" s="54"/>
      <c r="H33" s="54"/>
      <c r="I33" s="54"/>
      <c r="J33" s="54"/>
    </row>
    <row r="34" spans="1:10" s="55" customFormat="1" ht="112.5">
      <c r="A34" s="16" t="s">
        <v>85</v>
      </c>
      <c r="B34" s="17" t="s">
        <v>79</v>
      </c>
      <c r="C34" s="18" t="s">
        <v>68</v>
      </c>
      <c r="D34" s="19" t="s">
        <v>23</v>
      </c>
      <c r="E34" s="19">
        <v>11.9</v>
      </c>
      <c r="F34" s="58">
        <v>0</v>
      </c>
      <c r="G34" s="54"/>
      <c r="H34" s="54"/>
      <c r="I34" s="54"/>
      <c r="J34" s="54"/>
    </row>
    <row r="35" spans="1:10" s="55" customFormat="1" ht="168.75">
      <c r="A35" s="16" t="s">
        <v>167</v>
      </c>
      <c r="B35" s="17" t="s">
        <v>79</v>
      </c>
      <c r="C35" s="18" t="s">
        <v>168</v>
      </c>
      <c r="D35" s="19" t="s">
        <v>23</v>
      </c>
      <c r="E35" s="19">
        <v>0.576</v>
      </c>
      <c r="F35" s="58">
        <v>0</v>
      </c>
      <c r="G35" s="54"/>
      <c r="H35" s="54"/>
      <c r="I35" s="54"/>
      <c r="J35" s="54"/>
    </row>
    <row r="36" spans="1:10" s="55" customFormat="1" ht="67.5">
      <c r="A36" s="16" t="s">
        <v>24</v>
      </c>
      <c r="B36" s="17" t="s">
        <v>79</v>
      </c>
      <c r="C36" s="18" t="s">
        <v>20</v>
      </c>
      <c r="D36" s="19">
        <v>10.9</v>
      </c>
      <c r="E36" s="19">
        <f>E37+E38+E39</f>
        <v>3.7119999999999997</v>
      </c>
      <c r="F36" s="58">
        <f t="shared" si="0"/>
        <v>34.05504587155963</v>
      </c>
      <c r="G36" s="54"/>
      <c r="H36" s="54"/>
      <c r="I36" s="54"/>
      <c r="J36" s="54"/>
    </row>
    <row r="37" spans="1:10" s="55" customFormat="1" ht="67.5">
      <c r="A37" s="16" t="s">
        <v>86</v>
      </c>
      <c r="B37" s="17" t="s">
        <v>79</v>
      </c>
      <c r="C37" s="18" t="s">
        <v>21</v>
      </c>
      <c r="D37" s="19" t="s">
        <v>23</v>
      </c>
      <c r="E37" s="19">
        <v>3.019</v>
      </c>
      <c r="F37" s="58">
        <v>0</v>
      </c>
      <c r="G37" s="54"/>
      <c r="H37" s="54"/>
      <c r="I37" s="54"/>
      <c r="J37" s="54"/>
    </row>
    <row r="38" spans="1:10" s="55" customFormat="1" ht="67.5">
      <c r="A38" s="16" t="s">
        <v>24</v>
      </c>
      <c r="B38" s="17" t="s">
        <v>79</v>
      </c>
      <c r="C38" s="18" t="s">
        <v>87</v>
      </c>
      <c r="D38" s="19" t="s">
        <v>23</v>
      </c>
      <c r="E38" s="19">
        <v>0.118</v>
      </c>
      <c r="F38" s="58">
        <v>0</v>
      </c>
      <c r="G38" s="54"/>
      <c r="H38" s="54"/>
      <c r="I38" s="54"/>
      <c r="J38" s="54"/>
    </row>
    <row r="39" spans="1:10" s="55" customFormat="1" ht="67.5">
      <c r="A39" s="16" t="s">
        <v>86</v>
      </c>
      <c r="B39" s="17" t="s">
        <v>79</v>
      </c>
      <c r="C39" s="18" t="s">
        <v>25</v>
      </c>
      <c r="D39" s="19" t="s">
        <v>23</v>
      </c>
      <c r="E39" s="19">
        <v>0.575</v>
      </c>
      <c r="F39" s="58">
        <v>0</v>
      </c>
      <c r="G39" s="54"/>
      <c r="H39" s="54"/>
      <c r="I39" s="54"/>
      <c r="J39" s="54"/>
    </row>
    <row r="40" spans="1:10" s="55" customFormat="1" ht="45">
      <c r="A40" s="21" t="s">
        <v>50</v>
      </c>
      <c r="B40" s="22" t="s">
        <v>79</v>
      </c>
      <c r="C40" s="23" t="s">
        <v>51</v>
      </c>
      <c r="D40" s="24">
        <f>D41</f>
        <v>1192</v>
      </c>
      <c r="E40" s="24">
        <f>E41</f>
        <v>1103.267</v>
      </c>
      <c r="F40" s="58">
        <f t="shared" si="0"/>
        <v>92.55595637583893</v>
      </c>
      <c r="G40" s="54"/>
      <c r="H40" s="54"/>
      <c r="I40" s="54"/>
      <c r="J40" s="54"/>
    </row>
    <row r="41" spans="1:10" s="55" customFormat="1" ht="45">
      <c r="A41" s="16" t="s">
        <v>88</v>
      </c>
      <c r="B41" s="17" t="s">
        <v>79</v>
      </c>
      <c r="C41" s="18" t="s">
        <v>89</v>
      </c>
      <c r="D41" s="19">
        <f>D42+D44+D46</f>
        <v>1192</v>
      </c>
      <c r="E41" s="19">
        <f>E42+E44+E46+E48</f>
        <v>1103.267</v>
      </c>
      <c r="F41" s="58">
        <f t="shared" si="0"/>
        <v>92.55595637583893</v>
      </c>
      <c r="G41" s="54"/>
      <c r="H41" s="54"/>
      <c r="I41" s="54"/>
      <c r="J41" s="54"/>
    </row>
    <row r="42" spans="1:10" s="55" customFormat="1" ht="112.5">
      <c r="A42" s="16" t="s">
        <v>64</v>
      </c>
      <c r="B42" s="17" t="s">
        <v>79</v>
      </c>
      <c r="C42" s="18" t="s">
        <v>52</v>
      </c>
      <c r="D42" s="19">
        <f>D43</f>
        <v>406.2</v>
      </c>
      <c r="E42" s="19">
        <f>E43</f>
        <v>370.817</v>
      </c>
      <c r="F42" s="58">
        <f t="shared" si="0"/>
        <v>91.28926637124569</v>
      </c>
      <c r="G42" s="54"/>
      <c r="H42" s="54"/>
      <c r="I42" s="54"/>
      <c r="J42" s="54"/>
    </row>
    <row r="43" spans="1:10" s="55" customFormat="1" ht="112.5">
      <c r="A43" s="16" t="s">
        <v>64</v>
      </c>
      <c r="B43" s="17" t="s">
        <v>79</v>
      </c>
      <c r="C43" s="18" t="s">
        <v>53</v>
      </c>
      <c r="D43" s="19">
        <v>406.2</v>
      </c>
      <c r="E43" s="19">
        <v>370.817</v>
      </c>
      <c r="F43" s="58">
        <f t="shared" si="0"/>
        <v>91.28926637124569</v>
      </c>
      <c r="G43" s="54"/>
      <c r="H43" s="54"/>
      <c r="I43" s="54"/>
      <c r="J43" s="54"/>
    </row>
    <row r="44" spans="1:10" s="55" customFormat="1" ht="135">
      <c r="A44" s="16" t="s">
        <v>169</v>
      </c>
      <c r="B44" s="17" t="s">
        <v>79</v>
      </c>
      <c r="C44" s="18" t="s">
        <v>54</v>
      </c>
      <c r="D44" s="19">
        <f>D45</f>
        <v>8.4</v>
      </c>
      <c r="E44" s="19">
        <f>E45</f>
        <v>5.91</v>
      </c>
      <c r="F44" s="58">
        <f t="shared" si="0"/>
        <v>70.35714285714285</v>
      </c>
      <c r="G44" s="54"/>
      <c r="H44" s="54"/>
      <c r="I44" s="54"/>
      <c r="J44" s="54"/>
    </row>
    <row r="45" spans="1:10" s="55" customFormat="1" ht="135">
      <c r="A45" s="16" t="s">
        <v>169</v>
      </c>
      <c r="B45" s="17" t="s">
        <v>79</v>
      </c>
      <c r="C45" s="18" t="s">
        <v>55</v>
      </c>
      <c r="D45" s="19">
        <v>8.4</v>
      </c>
      <c r="E45" s="19">
        <v>5.91</v>
      </c>
      <c r="F45" s="58">
        <f t="shared" si="0"/>
        <v>70.35714285714285</v>
      </c>
      <c r="G45" s="54"/>
      <c r="H45" s="54"/>
      <c r="I45" s="54"/>
      <c r="J45" s="54"/>
    </row>
    <row r="46" spans="1:10" s="55" customFormat="1" ht="112.5">
      <c r="A46" s="16" t="s">
        <v>65</v>
      </c>
      <c r="B46" s="17" t="s">
        <v>79</v>
      </c>
      <c r="C46" s="18" t="s">
        <v>56</v>
      </c>
      <c r="D46" s="19">
        <f>D47</f>
        <v>777.4</v>
      </c>
      <c r="E46" s="19">
        <f>E47</f>
        <v>777.744</v>
      </c>
      <c r="F46" s="58">
        <f t="shared" si="0"/>
        <v>100.04425006431697</v>
      </c>
      <c r="G46" s="54"/>
      <c r="H46" s="54"/>
      <c r="I46" s="54"/>
      <c r="J46" s="54"/>
    </row>
    <row r="47" spans="1:10" s="55" customFormat="1" ht="112.5">
      <c r="A47" s="16" t="s">
        <v>65</v>
      </c>
      <c r="B47" s="17" t="s">
        <v>79</v>
      </c>
      <c r="C47" s="18" t="s">
        <v>57</v>
      </c>
      <c r="D47" s="19">
        <v>777.4</v>
      </c>
      <c r="E47" s="19">
        <v>777.744</v>
      </c>
      <c r="F47" s="58">
        <f t="shared" si="0"/>
        <v>100.04425006431697</v>
      </c>
      <c r="G47" s="54"/>
      <c r="H47" s="54"/>
      <c r="I47" s="54"/>
      <c r="J47" s="54"/>
    </row>
    <row r="48" spans="1:10" s="55" customFormat="1" ht="112.5">
      <c r="A48" s="16" t="s">
        <v>66</v>
      </c>
      <c r="B48" s="17" t="s">
        <v>79</v>
      </c>
      <c r="C48" s="18" t="s">
        <v>58</v>
      </c>
      <c r="D48" s="19" t="s">
        <v>23</v>
      </c>
      <c r="E48" s="19">
        <v>-51.204</v>
      </c>
      <c r="F48" s="58">
        <v>0</v>
      </c>
      <c r="G48" s="54"/>
      <c r="H48" s="54"/>
      <c r="I48" s="54"/>
      <c r="J48" s="54"/>
    </row>
    <row r="49" spans="1:10" s="55" customFormat="1" ht="112.5">
      <c r="A49" s="16" t="s">
        <v>66</v>
      </c>
      <c r="B49" s="17" t="s">
        <v>79</v>
      </c>
      <c r="C49" s="18" t="s">
        <v>59</v>
      </c>
      <c r="D49" s="19" t="s">
        <v>23</v>
      </c>
      <c r="E49" s="19">
        <v>-51.204</v>
      </c>
      <c r="F49" s="58">
        <v>0</v>
      </c>
      <c r="G49" s="54"/>
      <c r="H49" s="54"/>
      <c r="I49" s="54"/>
      <c r="J49" s="54"/>
    </row>
    <row r="50" spans="1:10" s="55" customFormat="1" ht="12.75">
      <c r="A50" s="21" t="s">
        <v>3</v>
      </c>
      <c r="B50" s="22" t="s">
        <v>79</v>
      </c>
      <c r="C50" s="23" t="s">
        <v>26</v>
      </c>
      <c r="D50" s="24">
        <f>D51+D55</f>
        <v>1675</v>
      </c>
      <c r="E50" s="24">
        <f>E51+E55</f>
        <v>574.45</v>
      </c>
      <c r="F50" s="58">
        <f t="shared" si="0"/>
        <v>34.2955223880597</v>
      </c>
      <c r="G50" s="54"/>
      <c r="H50" s="54"/>
      <c r="I50" s="54"/>
      <c r="J50" s="54"/>
    </row>
    <row r="51" spans="1:10" s="55" customFormat="1" ht="22.5">
      <c r="A51" s="16" t="s">
        <v>4</v>
      </c>
      <c r="B51" s="17" t="s">
        <v>79</v>
      </c>
      <c r="C51" s="18" t="s">
        <v>27</v>
      </c>
      <c r="D51" s="19">
        <f>D52</f>
        <v>745</v>
      </c>
      <c r="E51" s="19">
        <f>E52</f>
        <v>182.2</v>
      </c>
      <c r="F51" s="58">
        <f t="shared" si="0"/>
        <v>24.456375838926174</v>
      </c>
      <c r="G51" s="54"/>
      <c r="H51" s="54"/>
      <c r="I51" s="54"/>
      <c r="J51" s="54"/>
    </row>
    <row r="52" spans="1:10" s="55" customFormat="1" ht="67.5">
      <c r="A52" s="16" t="s">
        <v>90</v>
      </c>
      <c r="B52" s="17" t="s">
        <v>79</v>
      </c>
      <c r="C52" s="18" t="s">
        <v>91</v>
      </c>
      <c r="D52" s="19">
        <v>745</v>
      </c>
      <c r="E52" s="19">
        <f>E53+E54</f>
        <v>182.2</v>
      </c>
      <c r="F52" s="58">
        <f t="shared" si="0"/>
        <v>24.456375838926174</v>
      </c>
      <c r="G52" s="54"/>
      <c r="H52" s="54"/>
      <c r="I52" s="54"/>
      <c r="J52" s="54"/>
    </row>
    <row r="53" spans="1:10" s="55" customFormat="1" ht="67.5">
      <c r="A53" s="16" t="s">
        <v>90</v>
      </c>
      <c r="B53" s="17" t="s">
        <v>79</v>
      </c>
      <c r="C53" s="18" t="s">
        <v>92</v>
      </c>
      <c r="D53" s="19" t="s">
        <v>23</v>
      </c>
      <c r="E53" s="19">
        <v>172.814</v>
      </c>
      <c r="F53" s="58">
        <v>0</v>
      </c>
      <c r="G53" s="54"/>
      <c r="H53" s="54"/>
      <c r="I53" s="54"/>
      <c r="J53" s="54"/>
    </row>
    <row r="54" spans="1:10" s="55" customFormat="1" ht="67.5">
      <c r="A54" s="16" t="s">
        <v>90</v>
      </c>
      <c r="B54" s="17" t="s">
        <v>79</v>
      </c>
      <c r="C54" s="18" t="s">
        <v>93</v>
      </c>
      <c r="D54" s="19" t="s">
        <v>23</v>
      </c>
      <c r="E54" s="19">
        <v>9.386</v>
      </c>
      <c r="F54" s="58">
        <v>0</v>
      </c>
      <c r="G54" s="54"/>
      <c r="H54" s="54"/>
      <c r="I54" s="54"/>
      <c r="J54" s="54"/>
    </row>
    <row r="55" spans="1:10" s="55" customFormat="1" ht="12.75">
      <c r="A55" s="21" t="s">
        <v>5</v>
      </c>
      <c r="B55" s="22" t="s">
        <v>79</v>
      </c>
      <c r="C55" s="23" t="s">
        <v>28</v>
      </c>
      <c r="D55" s="24">
        <f>D56+D61</f>
        <v>930</v>
      </c>
      <c r="E55" s="24">
        <f>E56+E61</f>
        <v>392.25</v>
      </c>
      <c r="F55" s="58">
        <f t="shared" si="0"/>
        <v>42.177419354838705</v>
      </c>
      <c r="G55" s="54"/>
      <c r="H55" s="54"/>
      <c r="I55" s="54"/>
      <c r="J55" s="54"/>
    </row>
    <row r="56" spans="1:10" s="55" customFormat="1" ht="22.5">
      <c r="A56" s="21" t="s">
        <v>94</v>
      </c>
      <c r="B56" s="22" t="s">
        <v>79</v>
      </c>
      <c r="C56" s="23" t="s">
        <v>170</v>
      </c>
      <c r="D56" s="24">
        <f>D57</f>
        <v>374</v>
      </c>
      <c r="E56" s="24">
        <f>E57</f>
        <v>191.93</v>
      </c>
      <c r="F56" s="58">
        <f t="shared" si="0"/>
        <v>51.31818181818182</v>
      </c>
      <c r="G56" s="54"/>
      <c r="H56" s="54"/>
      <c r="I56" s="54"/>
      <c r="J56" s="54"/>
    </row>
    <row r="57" spans="1:10" s="55" customFormat="1" ht="45">
      <c r="A57" s="16" t="s">
        <v>95</v>
      </c>
      <c r="B57" s="17" t="s">
        <v>79</v>
      </c>
      <c r="C57" s="18" t="s">
        <v>96</v>
      </c>
      <c r="D57" s="19">
        <v>374</v>
      </c>
      <c r="E57" s="19">
        <f>E58+E59+E60</f>
        <v>191.93</v>
      </c>
      <c r="F57" s="58">
        <f t="shared" si="0"/>
        <v>51.31818181818182</v>
      </c>
      <c r="G57" s="54"/>
      <c r="H57" s="54"/>
      <c r="I57" s="54"/>
      <c r="J57" s="54"/>
    </row>
    <row r="58" spans="1:10" s="55" customFormat="1" ht="45">
      <c r="A58" s="16" t="s">
        <v>95</v>
      </c>
      <c r="B58" s="17" t="s">
        <v>79</v>
      </c>
      <c r="C58" s="18" t="s">
        <v>97</v>
      </c>
      <c r="D58" s="19" t="s">
        <v>23</v>
      </c>
      <c r="E58" s="19">
        <v>187.06</v>
      </c>
      <c r="F58" s="58">
        <v>0</v>
      </c>
      <c r="G58" s="54"/>
      <c r="H58" s="54"/>
      <c r="I58" s="54"/>
      <c r="J58" s="54"/>
    </row>
    <row r="59" spans="1:10" s="55" customFormat="1" ht="45">
      <c r="A59" s="16" t="s">
        <v>95</v>
      </c>
      <c r="B59" s="17" t="s">
        <v>79</v>
      </c>
      <c r="C59" s="18" t="s">
        <v>98</v>
      </c>
      <c r="D59" s="19" t="s">
        <v>23</v>
      </c>
      <c r="E59" s="19">
        <v>3.52</v>
      </c>
      <c r="F59" s="58">
        <v>0</v>
      </c>
      <c r="G59" s="54"/>
      <c r="H59" s="54"/>
      <c r="I59" s="54"/>
      <c r="J59" s="54"/>
    </row>
    <row r="60" spans="1:10" s="55" customFormat="1" ht="45">
      <c r="A60" s="16" t="s">
        <v>95</v>
      </c>
      <c r="B60" s="17" t="s">
        <v>79</v>
      </c>
      <c r="C60" s="18" t="s">
        <v>171</v>
      </c>
      <c r="D60" s="19" t="s">
        <v>23</v>
      </c>
      <c r="E60" s="19">
        <v>1.35</v>
      </c>
      <c r="F60" s="58">
        <v>0</v>
      </c>
      <c r="G60" s="54"/>
      <c r="H60" s="54"/>
      <c r="I60" s="54"/>
      <c r="J60" s="54"/>
    </row>
    <row r="61" spans="1:10" s="55" customFormat="1" ht="22.5">
      <c r="A61" s="21" t="s">
        <v>99</v>
      </c>
      <c r="B61" s="22" t="s">
        <v>79</v>
      </c>
      <c r="C61" s="23" t="s">
        <v>100</v>
      </c>
      <c r="D61" s="24">
        <f>D62</f>
        <v>556</v>
      </c>
      <c r="E61" s="24">
        <f>E62</f>
        <v>200.32</v>
      </c>
      <c r="F61" s="58">
        <f t="shared" si="0"/>
        <v>36.02877697841726</v>
      </c>
      <c r="G61" s="54"/>
      <c r="H61" s="54"/>
      <c r="I61" s="54"/>
      <c r="J61" s="54"/>
    </row>
    <row r="62" spans="1:10" s="55" customFormat="1" ht="45">
      <c r="A62" s="16" t="s">
        <v>101</v>
      </c>
      <c r="B62" s="17" t="s">
        <v>79</v>
      </c>
      <c r="C62" s="18" t="s">
        <v>102</v>
      </c>
      <c r="D62" s="19">
        <v>556</v>
      </c>
      <c r="E62" s="19">
        <f>E63+E64+E65</f>
        <v>200.32</v>
      </c>
      <c r="F62" s="58">
        <f t="shared" si="0"/>
        <v>36.02877697841726</v>
      </c>
      <c r="G62" s="54"/>
      <c r="H62" s="54"/>
      <c r="I62" s="54"/>
      <c r="J62" s="54"/>
    </row>
    <row r="63" spans="1:10" s="55" customFormat="1" ht="45">
      <c r="A63" s="16" t="s">
        <v>101</v>
      </c>
      <c r="B63" s="17" t="s">
        <v>79</v>
      </c>
      <c r="C63" s="18" t="s">
        <v>103</v>
      </c>
      <c r="D63" s="19" t="s">
        <v>23</v>
      </c>
      <c r="E63" s="19">
        <v>150.88</v>
      </c>
      <c r="F63" s="58">
        <v>0</v>
      </c>
      <c r="G63" s="54"/>
      <c r="H63" s="54"/>
      <c r="I63" s="54"/>
      <c r="J63" s="54"/>
    </row>
    <row r="64" spans="1:10" s="55" customFormat="1" ht="45">
      <c r="A64" s="16" t="s">
        <v>101</v>
      </c>
      <c r="B64" s="17" t="s">
        <v>79</v>
      </c>
      <c r="C64" s="18" t="s">
        <v>104</v>
      </c>
      <c r="D64" s="19" t="s">
        <v>23</v>
      </c>
      <c r="E64" s="19">
        <v>49.495</v>
      </c>
      <c r="F64" s="58">
        <v>0</v>
      </c>
      <c r="G64" s="54"/>
      <c r="H64" s="54"/>
      <c r="I64" s="54"/>
      <c r="J64" s="54"/>
    </row>
    <row r="65" spans="1:10" s="55" customFormat="1" ht="45">
      <c r="A65" s="16" t="s">
        <v>101</v>
      </c>
      <c r="B65" s="17" t="s">
        <v>79</v>
      </c>
      <c r="C65" s="18" t="s">
        <v>172</v>
      </c>
      <c r="D65" s="19" t="s">
        <v>23</v>
      </c>
      <c r="E65" s="19">
        <v>-0.055</v>
      </c>
      <c r="F65" s="58">
        <v>0</v>
      </c>
      <c r="G65" s="54"/>
      <c r="H65" s="54"/>
      <c r="I65" s="54"/>
      <c r="J65" s="54"/>
    </row>
    <row r="66" spans="1:10" s="55" customFormat="1" ht="56.25">
      <c r="A66" s="21" t="s">
        <v>6</v>
      </c>
      <c r="B66" s="22" t="s">
        <v>79</v>
      </c>
      <c r="C66" s="23" t="s">
        <v>22</v>
      </c>
      <c r="D66" s="24">
        <f>D67+D70</f>
        <v>1016.1</v>
      </c>
      <c r="E66" s="24">
        <f>E67+E70</f>
        <v>855.153</v>
      </c>
      <c r="F66" s="58">
        <f t="shared" si="0"/>
        <v>84.16031886625332</v>
      </c>
      <c r="G66" s="54"/>
      <c r="H66" s="54"/>
      <c r="I66" s="54"/>
      <c r="J66" s="54"/>
    </row>
    <row r="67" spans="1:10" s="55" customFormat="1" ht="135">
      <c r="A67" s="16" t="s">
        <v>173</v>
      </c>
      <c r="B67" s="17" t="s">
        <v>79</v>
      </c>
      <c r="C67" s="18" t="s">
        <v>29</v>
      </c>
      <c r="D67" s="19">
        <f>D68</f>
        <v>585</v>
      </c>
      <c r="E67" s="19">
        <f>E68</f>
        <v>550.003</v>
      </c>
      <c r="F67" s="58">
        <f t="shared" si="0"/>
        <v>94.01760683760685</v>
      </c>
      <c r="G67" s="54"/>
      <c r="H67" s="54"/>
      <c r="I67" s="54"/>
      <c r="J67" s="54"/>
    </row>
    <row r="68" spans="1:10" s="55" customFormat="1" ht="90">
      <c r="A68" s="16" t="s">
        <v>7</v>
      </c>
      <c r="B68" s="17" t="s">
        <v>79</v>
      </c>
      <c r="C68" s="18" t="s">
        <v>30</v>
      </c>
      <c r="D68" s="19">
        <f>D69</f>
        <v>585</v>
      </c>
      <c r="E68" s="19">
        <f>E69</f>
        <v>550.003</v>
      </c>
      <c r="F68" s="58">
        <f t="shared" si="0"/>
        <v>94.01760683760685</v>
      </c>
      <c r="G68" s="54"/>
      <c r="H68" s="54"/>
      <c r="I68" s="54"/>
      <c r="J68" s="54"/>
    </row>
    <row r="69" spans="1:10" s="55" customFormat="1" ht="112.5">
      <c r="A69" s="16" t="s">
        <v>174</v>
      </c>
      <c r="B69" s="17" t="s">
        <v>79</v>
      </c>
      <c r="C69" s="18" t="s">
        <v>175</v>
      </c>
      <c r="D69" s="19">
        <v>585</v>
      </c>
      <c r="E69" s="19">
        <v>550.003</v>
      </c>
      <c r="F69" s="58">
        <f t="shared" si="0"/>
        <v>94.01760683760685</v>
      </c>
      <c r="G69" s="54"/>
      <c r="H69" s="54"/>
      <c r="I69" s="54"/>
      <c r="J69" s="54"/>
    </row>
    <row r="70" spans="1:10" s="55" customFormat="1" ht="135">
      <c r="A70" s="16" t="s">
        <v>176</v>
      </c>
      <c r="B70" s="17" t="s">
        <v>79</v>
      </c>
      <c r="C70" s="18" t="s">
        <v>31</v>
      </c>
      <c r="D70" s="19">
        <f>D71</f>
        <v>431.1</v>
      </c>
      <c r="E70" s="19">
        <f>E71</f>
        <v>305.15</v>
      </c>
      <c r="F70" s="58">
        <f t="shared" si="0"/>
        <v>70.78404082579446</v>
      </c>
      <c r="G70" s="54"/>
      <c r="H70" s="54"/>
      <c r="I70" s="54"/>
      <c r="J70" s="54"/>
    </row>
    <row r="71" spans="1:10" s="55" customFormat="1" ht="123.75">
      <c r="A71" s="16" t="s">
        <v>177</v>
      </c>
      <c r="B71" s="17" t="s">
        <v>79</v>
      </c>
      <c r="C71" s="18" t="s">
        <v>32</v>
      </c>
      <c r="D71" s="19">
        <f>D72</f>
        <v>431.1</v>
      </c>
      <c r="E71" s="19">
        <f>E72</f>
        <v>305.15</v>
      </c>
      <c r="F71" s="58">
        <f t="shared" si="0"/>
        <v>70.78404082579446</v>
      </c>
      <c r="G71" s="54"/>
      <c r="H71" s="54"/>
      <c r="I71" s="54"/>
      <c r="J71" s="54"/>
    </row>
    <row r="72" spans="1:10" s="55" customFormat="1" ht="123.75">
      <c r="A72" s="16" t="s">
        <v>105</v>
      </c>
      <c r="B72" s="17" t="s">
        <v>79</v>
      </c>
      <c r="C72" s="18" t="s">
        <v>106</v>
      </c>
      <c r="D72" s="19">
        <v>431.1</v>
      </c>
      <c r="E72" s="19">
        <v>305.15</v>
      </c>
      <c r="F72" s="58">
        <f t="shared" si="0"/>
        <v>70.78404082579446</v>
      </c>
      <c r="G72" s="54"/>
      <c r="H72" s="54"/>
      <c r="I72" s="54"/>
      <c r="J72" s="54"/>
    </row>
    <row r="73" spans="1:10" s="55" customFormat="1" ht="45">
      <c r="A73" s="21" t="s">
        <v>107</v>
      </c>
      <c r="B73" s="22" t="s">
        <v>79</v>
      </c>
      <c r="C73" s="23" t="s">
        <v>108</v>
      </c>
      <c r="D73" s="24">
        <f>D74+D77</f>
        <v>38.45</v>
      </c>
      <c r="E73" s="24">
        <f>E74+E77+0.01</f>
        <v>32.454</v>
      </c>
      <c r="F73" s="58">
        <f t="shared" si="0"/>
        <v>84.40572171651495</v>
      </c>
      <c r="G73" s="54"/>
      <c r="H73" s="54"/>
      <c r="I73" s="54"/>
      <c r="J73" s="54"/>
    </row>
    <row r="74" spans="1:10" s="55" customFormat="1" ht="22.5">
      <c r="A74" s="16" t="s">
        <v>109</v>
      </c>
      <c r="B74" s="17" t="s">
        <v>79</v>
      </c>
      <c r="C74" s="18" t="s">
        <v>110</v>
      </c>
      <c r="D74" s="19">
        <f>D75</f>
        <v>14.4</v>
      </c>
      <c r="E74" s="19">
        <f>E75</f>
        <v>8.397</v>
      </c>
      <c r="F74" s="58">
        <f t="shared" si="0"/>
        <v>58.3125</v>
      </c>
      <c r="G74" s="54"/>
      <c r="H74" s="54"/>
      <c r="I74" s="54"/>
      <c r="J74" s="54"/>
    </row>
    <row r="75" spans="1:10" s="55" customFormat="1" ht="45">
      <c r="A75" s="16" t="s">
        <v>178</v>
      </c>
      <c r="B75" s="17" t="s">
        <v>79</v>
      </c>
      <c r="C75" s="18" t="s">
        <v>179</v>
      </c>
      <c r="D75" s="19">
        <f>D76</f>
        <v>14.4</v>
      </c>
      <c r="E75" s="19">
        <f>E76</f>
        <v>8.397</v>
      </c>
      <c r="F75" s="58">
        <f t="shared" si="0"/>
        <v>58.3125</v>
      </c>
      <c r="G75" s="54"/>
      <c r="H75" s="54"/>
      <c r="I75" s="54"/>
      <c r="J75" s="54"/>
    </row>
    <row r="76" spans="1:10" s="55" customFormat="1" ht="56.25">
      <c r="A76" s="16" t="s">
        <v>180</v>
      </c>
      <c r="B76" s="17" t="s">
        <v>79</v>
      </c>
      <c r="C76" s="18" t="s">
        <v>181</v>
      </c>
      <c r="D76" s="19">
        <v>14.4</v>
      </c>
      <c r="E76" s="19">
        <v>8.397</v>
      </c>
      <c r="F76" s="58">
        <f t="shared" si="0"/>
        <v>58.3125</v>
      </c>
      <c r="G76" s="54"/>
      <c r="H76" s="54"/>
      <c r="I76" s="54"/>
      <c r="J76" s="54"/>
    </row>
    <row r="77" spans="1:10" s="55" customFormat="1" ht="22.5">
      <c r="A77" s="16" t="s">
        <v>111</v>
      </c>
      <c r="B77" s="17" t="s">
        <v>79</v>
      </c>
      <c r="C77" s="18" t="s">
        <v>112</v>
      </c>
      <c r="D77" s="19">
        <f>D78</f>
        <v>24.05</v>
      </c>
      <c r="E77" s="19">
        <f>E78</f>
        <v>24.047</v>
      </c>
      <c r="F77" s="58">
        <v>0</v>
      </c>
      <c r="G77" s="54"/>
      <c r="H77" s="54"/>
      <c r="I77" s="54"/>
      <c r="J77" s="54"/>
    </row>
    <row r="78" spans="1:10" s="55" customFormat="1" ht="33.75">
      <c r="A78" s="16" t="s">
        <v>113</v>
      </c>
      <c r="B78" s="17" t="s">
        <v>79</v>
      </c>
      <c r="C78" s="18" t="s">
        <v>114</v>
      </c>
      <c r="D78" s="19">
        <v>24.05</v>
      </c>
      <c r="E78" s="19">
        <v>24.047</v>
      </c>
      <c r="F78" s="58">
        <v>0</v>
      </c>
      <c r="G78" s="54"/>
      <c r="H78" s="54"/>
      <c r="I78" s="54"/>
      <c r="J78" s="54"/>
    </row>
    <row r="79" spans="1:10" s="55" customFormat="1" ht="33.75">
      <c r="A79" s="21" t="s">
        <v>33</v>
      </c>
      <c r="B79" s="22" t="s">
        <v>79</v>
      </c>
      <c r="C79" s="23" t="s">
        <v>34</v>
      </c>
      <c r="D79" s="24">
        <f>D80+D83</f>
        <v>274.4</v>
      </c>
      <c r="E79" s="24">
        <f>E80+E83+E86</f>
        <v>73.136</v>
      </c>
      <c r="F79" s="58">
        <f t="shared" si="0"/>
        <v>26.6530612244898</v>
      </c>
      <c r="G79" s="54"/>
      <c r="H79" s="54"/>
      <c r="I79" s="54"/>
      <c r="J79" s="54"/>
    </row>
    <row r="80" spans="1:10" s="55" customFormat="1" ht="135">
      <c r="A80" s="16" t="s">
        <v>182</v>
      </c>
      <c r="B80" s="17" t="s">
        <v>79</v>
      </c>
      <c r="C80" s="18" t="s">
        <v>35</v>
      </c>
      <c r="D80" s="19">
        <f>D81</f>
        <v>224.4</v>
      </c>
      <c r="E80" s="19">
        <f>E81</f>
        <v>34</v>
      </c>
      <c r="F80" s="58">
        <v>0</v>
      </c>
      <c r="G80" s="54"/>
      <c r="H80" s="54"/>
      <c r="I80" s="54"/>
      <c r="J80" s="54"/>
    </row>
    <row r="81" spans="1:10" s="55" customFormat="1" ht="146.25">
      <c r="A81" s="16" t="s">
        <v>183</v>
      </c>
      <c r="B81" s="17" t="s">
        <v>79</v>
      </c>
      <c r="C81" s="18" t="s">
        <v>115</v>
      </c>
      <c r="D81" s="19">
        <f>D82</f>
        <v>224.4</v>
      </c>
      <c r="E81" s="19">
        <f>E82</f>
        <v>34</v>
      </c>
      <c r="F81" s="58">
        <v>0</v>
      </c>
      <c r="G81" s="54"/>
      <c r="H81" s="54"/>
      <c r="I81" s="54"/>
      <c r="J81" s="54"/>
    </row>
    <row r="82" spans="1:10" s="55" customFormat="1" ht="135">
      <c r="A82" s="16" t="s">
        <v>184</v>
      </c>
      <c r="B82" s="17" t="s">
        <v>79</v>
      </c>
      <c r="C82" s="18" t="s">
        <v>116</v>
      </c>
      <c r="D82" s="19">
        <v>224.4</v>
      </c>
      <c r="E82" s="19">
        <v>34</v>
      </c>
      <c r="F82" s="58">
        <v>0</v>
      </c>
      <c r="G82" s="54"/>
      <c r="H82" s="54"/>
      <c r="I82" s="54"/>
      <c r="J82" s="54"/>
    </row>
    <row r="83" spans="1:10" s="55" customFormat="1" ht="45">
      <c r="A83" s="16" t="s">
        <v>67</v>
      </c>
      <c r="B83" s="17" t="s">
        <v>79</v>
      </c>
      <c r="C83" s="18" t="s">
        <v>36</v>
      </c>
      <c r="D83" s="19">
        <f>D84</f>
        <v>50</v>
      </c>
      <c r="E83" s="19">
        <f>E84</f>
        <v>28.336</v>
      </c>
      <c r="F83" s="58">
        <f t="shared" si="0"/>
        <v>56.672</v>
      </c>
      <c r="G83" s="54"/>
      <c r="H83" s="54"/>
      <c r="I83" s="54"/>
      <c r="J83" s="54"/>
    </row>
    <row r="84" spans="1:10" s="55" customFormat="1" ht="45">
      <c r="A84" s="16" t="s">
        <v>37</v>
      </c>
      <c r="B84" s="17" t="s">
        <v>79</v>
      </c>
      <c r="C84" s="18" t="s">
        <v>38</v>
      </c>
      <c r="D84" s="19">
        <f>D85</f>
        <v>50</v>
      </c>
      <c r="E84" s="19">
        <f>E85</f>
        <v>28.336</v>
      </c>
      <c r="F84" s="58">
        <f t="shared" si="0"/>
        <v>56.672</v>
      </c>
      <c r="G84" s="54"/>
      <c r="H84" s="54"/>
      <c r="I84" s="54"/>
      <c r="J84" s="54"/>
    </row>
    <row r="85" spans="1:10" s="55" customFormat="1" ht="67.5">
      <c r="A85" s="16" t="s">
        <v>117</v>
      </c>
      <c r="B85" s="17" t="s">
        <v>79</v>
      </c>
      <c r="C85" s="18" t="s">
        <v>118</v>
      </c>
      <c r="D85" s="19">
        <v>50</v>
      </c>
      <c r="E85" s="19">
        <v>28.336</v>
      </c>
      <c r="F85" s="58">
        <f t="shared" si="0"/>
        <v>56.672</v>
      </c>
      <c r="G85" s="54"/>
      <c r="H85" s="54"/>
      <c r="I85" s="54"/>
      <c r="J85" s="54"/>
    </row>
    <row r="86" spans="1:10" s="55" customFormat="1" ht="78.75">
      <c r="A86" s="16" t="s">
        <v>192</v>
      </c>
      <c r="B86" s="17" t="s">
        <v>79</v>
      </c>
      <c r="C86" s="18" t="s">
        <v>191</v>
      </c>
      <c r="D86" s="19" t="s">
        <v>23</v>
      </c>
      <c r="E86" s="19">
        <v>10.8</v>
      </c>
      <c r="F86" s="58">
        <v>0</v>
      </c>
      <c r="G86" s="54"/>
      <c r="H86" s="54"/>
      <c r="I86" s="54"/>
      <c r="J86" s="54"/>
    </row>
    <row r="87" spans="1:10" s="55" customFormat="1" ht="22.5">
      <c r="A87" s="21" t="s">
        <v>8</v>
      </c>
      <c r="B87" s="22" t="s">
        <v>79</v>
      </c>
      <c r="C87" s="23" t="s">
        <v>39</v>
      </c>
      <c r="D87" s="24">
        <f>D88+D90</f>
        <v>50</v>
      </c>
      <c r="E87" s="24">
        <f>E88+E90</f>
        <v>59.370999999999995</v>
      </c>
      <c r="F87" s="58">
        <f t="shared" si="0"/>
        <v>118.74199999999999</v>
      </c>
      <c r="G87" s="54"/>
      <c r="H87" s="54"/>
      <c r="I87" s="54"/>
      <c r="J87" s="54"/>
    </row>
    <row r="88" spans="1:10" s="55" customFormat="1" ht="56.25">
      <c r="A88" s="16" t="s">
        <v>119</v>
      </c>
      <c r="B88" s="17" t="s">
        <v>79</v>
      </c>
      <c r="C88" s="18" t="s">
        <v>120</v>
      </c>
      <c r="D88" s="19">
        <f>D89</f>
        <v>40</v>
      </c>
      <c r="E88" s="19">
        <f>E89</f>
        <v>48.882</v>
      </c>
      <c r="F88" s="58">
        <f t="shared" si="0"/>
        <v>122.20499999999998</v>
      </c>
      <c r="G88" s="54"/>
      <c r="H88" s="54"/>
      <c r="I88" s="54"/>
      <c r="J88" s="54"/>
    </row>
    <row r="89" spans="1:10" s="55" customFormat="1" ht="78.75">
      <c r="A89" s="16" t="s">
        <v>48</v>
      </c>
      <c r="B89" s="17" t="s">
        <v>79</v>
      </c>
      <c r="C89" s="18" t="s">
        <v>49</v>
      </c>
      <c r="D89" s="19">
        <v>40</v>
      </c>
      <c r="E89" s="19">
        <v>48.882</v>
      </c>
      <c r="F89" s="58">
        <f t="shared" si="0"/>
        <v>122.20499999999998</v>
      </c>
      <c r="G89" s="54"/>
      <c r="H89" s="54"/>
      <c r="I89" s="54"/>
      <c r="J89" s="54"/>
    </row>
    <row r="90" spans="1:10" s="55" customFormat="1" ht="45">
      <c r="A90" s="16" t="s">
        <v>9</v>
      </c>
      <c r="B90" s="17" t="s">
        <v>79</v>
      </c>
      <c r="C90" s="18" t="s">
        <v>40</v>
      </c>
      <c r="D90" s="19">
        <f>D91</f>
        <v>10</v>
      </c>
      <c r="E90" s="19">
        <f>E91</f>
        <v>10.489</v>
      </c>
      <c r="F90" s="58">
        <f t="shared" si="0"/>
        <v>104.89000000000001</v>
      </c>
      <c r="G90" s="54"/>
      <c r="H90" s="54"/>
      <c r="I90" s="54"/>
      <c r="J90" s="54"/>
    </row>
    <row r="91" spans="1:10" s="55" customFormat="1" ht="56.25">
      <c r="A91" s="16" t="s">
        <v>121</v>
      </c>
      <c r="B91" s="17" t="s">
        <v>79</v>
      </c>
      <c r="C91" s="18" t="s">
        <v>122</v>
      </c>
      <c r="D91" s="19">
        <v>10</v>
      </c>
      <c r="E91" s="19">
        <v>10.489</v>
      </c>
      <c r="F91" s="58">
        <f t="shared" si="0"/>
        <v>104.89000000000001</v>
      </c>
      <c r="G91" s="54"/>
      <c r="H91" s="54"/>
      <c r="I91" s="54"/>
      <c r="J91" s="54"/>
    </row>
    <row r="92" spans="1:10" s="55" customFormat="1" ht="22.5">
      <c r="A92" s="21" t="s">
        <v>10</v>
      </c>
      <c r="B92" s="22" t="s">
        <v>79</v>
      </c>
      <c r="C92" s="23" t="s">
        <v>41</v>
      </c>
      <c r="D92" s="24">
        <f>D93+D106+D109</f>
        <v>10103.567</v>
      </c>
      <c r="E92" s="24">
        <f>E93+E109+E106</f>
        <v>2562.3250000000003</v>
      </c>
      <c r="F92" s="58">
        <f t="shared" si="0"/>
        <v>25.36059789577285</v>
      </c>
      <c r="G92" s="54"/>
      <c r="H92" s="54"/>
      <c r="I92" s="54"/>
      <c r="J92" s="54"/>
    </row>
    <row r="93" spans="1:10" s="55" customFormat="1" ht="56.25">
      <c r="A93" s="21" t="s">
        <v>11</v>
      </c>
      <c r="B93" s="22" t="s">
        <v>79</v>
      </c>
      <c r="C93" s="23" t="s">
        <v>42</v>
      </c>
      <c r="D93" s="24">
        <f>D94+D103</f>
        <v>9980.567</v>
      </c>
      <c r="E93" s="24">
        <f>E94+E103</f>
        <v>2439.3250000000003</v>
      </c>
      <c r="F93" s="58">
        <f aca="true" t="shared" si="1" ref="F93:F112">E93/D93*100</f>
        <v>24.440745701120996</v>
      </c>
      <c r="G93" s="54"/>
      <c r="H93" s="54"/>
      <c r="I93" s="54"/>
      <c r="J93" s="54"/>
    </row>
    <row r="94" spans="1:10" s="55" customFormat="1" ht="33.75">
      <c r="A94" s="16" t="s">
        <v>43</v>
      </c>
      <c r="B94" s="17" t="s">
        <v>79</v>
      </c>
      <c r="C94" s="18" t="s">
        <v>44</v>
      </c>
      <c r="D94" s="19">
        <f>D95+D98+D101</f>
        <v>9977.267</v>
      </c>
      <c r="E94" s="19">
        <f>E95+E98</f>
        <v>2437.675</v>
      </c>
      <c r="F94" s="58">
        <f t="shared" si="1"/>
        <v>24.43229192924275</v>
      </c>
      <c r="G94" s="54"/>
      <c r="H94" s="54"/>
      <c r="I94" s="54"/>
      <c r="J94" s="54"/>
    </row>
    <row r="95" spans="1:10" s="55" customFormat="1" ht="157.5">
      <c r="A95" s="16" t="s">
        <v>185</v>
      </c>
      <c r="B95" s="17" t="s">
        <v>79</v>
      </c>
      <c r="C95" s="18" t="s">
        <v>60</v>
      </c>
      <c r="D95" s="19">
        <v>6130.759</v>
      </c>
      <c r="E95" s="19">
        <f>E96</f>
        <v>1839.227</v>
      </c>
      <c r="F95" s="58">
        <f t="shared" si="1"/>
        <v>29.999988582164132</v>
      </c>
      <c r="G95" s="54"/>
      <c r="H95" s="54"/>
      <c r="I95" s="54"/>
      <c r="J95" s="54"/>
    </row>
    <row r="96" spans="1:10" s="55" customFormat="1" ht="146.25">
      <c r="A96" s="16" t="s">
        <v>186</v>
      </c>
      <c r="B96" s="17" t="s">
        <v>79</v>
      </c>
      <c r="C96" s="18" t="s">
        <v>123</v>
      </c>
      <c r="D96" s="19">
        <v>6130.76</v>
      </c>
      <c r="E96" s="19">
        <f>E97</f>
        <v>1839.227</v>
      </c>
      <c r="F96" s="58">
        <f t="shared" si="1"/>
        <v>29.99998368880857</v>
      </c>
      <c r="G96" s="54"/>
      <c r="H96" s="54"/>
      <c r="I96" s="54"/>
      <c r="J96" s="54"/>
    </row>
    <row r="97" spans="1:10" s="55" customFormat="1" ht="112.5">
      <c r="A97" s="16" t="s">
        <v>124</v>
      </c>
      <c r="B97" s="17" t="s">
        <v>79</v>
      </c>
      <c r="C97" s="18" t="s">
        <v>125</v>
      </c>
      <c r="D97" s="19">
        <v>6130.76</v>
      </c>
      <c r="E97" s="19">
        <v>1839.227</v>
      </c>
      <c r="F97" s="58">
        <f t="shared" si="1"/>
        <v>29.99998368880857</v>
      </c>
      <c r="G97" s="54"/>
      <c r="H97" s="54"/>
      <c r="I97" s="54"/>
      <c r="J97" s="54"/>
    </row>
    <row r="98" spans="1:10" s="55" customFormat="1" ht="112.5">
      <c r="A98" s="16" t="s">
        <v>61</v>
      </c>
      <c r="B98" s="17" t="s">
        <v>79</v>
      </c>
      <c r="C98" s="18" t="s">
        <v>62</v>
      </c>
      <c r="D98" s="19">
        <v>1994.828</v>
      </c>
      <c r="E98" s="19">
        <v>598.448</v>
      </c>
      <c r="F98" s="58">
        <f t="shared" si="1"/>
        <v>29.999979948145906</v>
      </c>
      <c r="G98" s="54"/>
      <c r="H98" s="54"/>
      <c r="I98" s="54"/>
      <c r="J98" s="54"/>
    </row>
    <row r="99" spans="1:10" s="55" customFormat="1" ht="101.25">
      <c r="A99" s="16" t="s">
        <v>126</v>
      </c>
      <c r="B99" s="17" t="s">
        <v>79</v>
      </c>
      <c r="C99" s="18" t="s">
        <v>127</v>
      </c>
      <c r="D99" s="19">
        <v>1994.83</v>
      </c>
      <c r="E99" s="19">
        <v>598.45</v>
      </c>
      <c r="F99" s="58">
        <f t="shared" si="1"/>
        <v>30.00005012958498</v>
      </c>
      <c r="G99" s="54"/>
      <c r="H99" s="54"/>
      <c r="I99" s="54"/>
      <c r="J99" s="54"/>
    </row>
    <row r="100" spans="1:10" s="55" customFormat="1" ht="67.5">
      <c r="A100" s="16" t="s">
        <v>128</v>
      </c>
      <c r="B100" s="17" t="s">
        <v>79</v>
      </c>
      <c r="C100" s="18" t="s">
        <v>129</v>
      </c>
      <c r="D100" s="19">
        <v>1994.83</v>
      </c>
      <c r="E100" s="19">
        <v>598.45</v>
      </c>
      <c r="F100" s="58">
        <f t="shared" si="1"/>
        <v>30.00005012958498</v>
      </c>
      <c r="G100" s="54"/>
      <c r="H100" s="54"/>
      <c r="I100" s="54"/>
      <c r="J100" s="54"/>
    </row>
    <row r="101" spans="1:10" s="55" customFormat="1" ht="12.75">
      <c r="A101" s="16" t="s">
        <v>12</v>
      </c>
      <c r="B101" s="17" t="s">
        <v>79</v>
      </c>
      <c r="C101" s="18" t="s">
        <v>45</v>
      </c>
      <c r="D101" s="19">
        <f>D102</f>
        <v>1851.68</v>
      </c>
      <c r="E101" s="19" t="str">
        <f>E102</f>
        <v>-</v>
      </c>
      <c r="F101" s="58">
        <v>0</v>
      </c>
      <c r="G101" s="54"/>
      <c r="H101" s="54"/>
      <c r="I101" s="54"/>
      <c r="J101" s="54"/>
    </row>
    <row r="102" spans="1:10" s="55" customFormat="1" ht="22.5">
      <c r="A102" s="16" t="s">
        <v>130</v>
      </c>
      <c r="B102" s="17" t="s">
        <v>79</v>
      </c>
      <c r="C102" s="18" t="s">
        <v>131</v>
      </c>
      <c r="D102" s="19">
        <v>1851.68</v>
      </c>
      <c r="E102" s="19" t="s">
        <v>23</v>
      </c>
      <c r="F102" s="58">
        <v>0</v>
      </c>
      <c r="G102" s="54"/>
      <c r="H102" s="54"/>
      <c r="I102" s="54"/>
      <c r="J102" s="54"/>
    </row>
    <row r="103" spans="1:10" s="55" customFormat="1" ht="33.75">
      <c r="A103" s="16" t="s">
        <v>187</v>
      </c>
      <c r="B103" s="17" t="s">
        <v>79</v>
      </c>
      <c r="C103" s="18" t="s">
        <v>46</v>
      </c>
      <c r="D103" s="19">
        <f>D104</f>
        <v>3.3</v>
      </c>
      <c r="E103" s="19">
        <f>E104</f>
        <v>1.65</v>
      </c>
      <c r="F103" s="58">
        <f t="shared" si="1"/>
        <v>50</v>
      </c>
      <c r="G103" s="54"/>
      <c r="H103" s="54"/>
      <c r="I103" s="54"/>
      <c r="J103" s="54"/>
    </row>
    <row r="104" spans="1:10" s="55" customFormat="1" ht="45">
      <c r="A104" s="16" t="s">
        <v>13</v>
      </c>
      <c r="B104" s="17" t="s">
        <v>79</v>
      </c>
      <c r="C104" s="18" t="s">
        <v>47</v>
      </c>
      <c r="D104" s="19">
        <f>D105</f>
        <v>3.3</v>
      </c>
      <c r="E104" s="19">
        <f>E105</f>
        <v>1.65</v>
      </c>
      <c r="F104" s="58">
        <f t="shared" si="1"/>
        <v>50</v>
      </c>
      <c r="G104" s="54"/>
      <c r="H104" s="54"/>
      <c r="I104" s="54"/>
      <c r="J104" s="54"/>
    </row>
    <row r="105" spans="1:10" s="55" customFormat="1" ht="56.25">
      <c r="A105" s="16" t="s">
        <v>132</v>
      </c>
      <c r="B105" s="17" t="s">
        <v>79</v>
      </c>
      <c r="C105" s="18" t="s">
        <v>133</v>
      </c>
      <c r="D105" s="19">
        <v>3.3</v>
      </c>
      <c r="E105" s="19">
        <v>1.65</v>
      </c>
      <c r="F105" s="58">
        <f t="shared" si="1"/>
        <v>50</v>
      </c>
      <c r="G105" s="54"/>
      <c r="H105" s="54"/>
      <c r="I105" s="54"/>
      <c r="J105" s="54"/>
    </row>
    <row r="106" spans="1:10" s="55" customFormat="1" ht="45">
      <c r="A106" s="21" t="s">
        <v>63</v>
      </c>
      <c r="B106" s="22" t="s">
        <v>79</v>
      </c>
      <c r="C106" s="23" t="s">
        <v>69</v>
      </c>
      <c r="D106" s="24">
        <f>D107</f>
        <v>66</v>
      </c>
      <c r="E106" s="24">
        <f>E107</f>
        <v>66</v>
      </c>
      <c r="F106" s="58">
        <f t="shared" si="1"/>
        <v>100</v>
      </c>
      <c r="G106" s="54"/>
      <c r="H106" s="54"/>
      <c r="I106" s="54"/>
      <c r="J106" s="54"/>
    </row>
    <row r="107" spans="1:10" s="55" customFormat="1" ht="33.75">
      <c r="A107" s="16" t="s">
        <v>134</v>
      </c>
      <c r="B107" s="17" t="s">
        <v>79</v>
      </c>
      <c r="C107" s="18" t="s">
        <v>135</v>
      </c>
      <c r="D107" s="19">
        <f>D108</f>
        <v>66</v>
      </c>
      <c r="E107" s="19">
        <f>E108</f>
        <v>66</v>
      </c>
      <c r="F107" s="58">
        <f t="shared" si="1"/>
        <v>100</v>
      </c>
      <c r="G107" s="54"/>
      <c r="H107" s="54"/>
      <c r="I107" s="54"/>
      <c r="J107" s="54"/>
    </row>
    <row r="108" spans="1:10" s="55" customFormat="1" ht="45">
      <c r="A108" s="16" t="s">
        <v>136</v>
      </c>
      <c r="B108" s="17" t="s">
        <v>79</v>
      </c>
      <c r="C108" s="18" t="s">
        <v>137</v>
      </c>
      <c r="D108" s="19">
        <v>66</v>
      </c>
      <c r="E108" s="19">
        <v>66</v>
      </c>
      <c r="F108" s="58">
        <f t="shared" si="1"/>
        <v>100</v>
      </c>
      <c r="G108" s="54"/>
      <c r="H108" s="54"/>
      <c r="I108" s="54"/>
      <c r="J108" s="54"/>
    </row>
    <row r="109" spans="1:10" s="55" customFormat="1" ht="22.5">
      <c r="A109" s="21" t="s">
        <v>14</v>
      </c>
      <c r="B109" s="22" t="s">
        <v>79</v>
      </c>
      <c r="C109" s="23" t="s">
        <v>70</v>
      </c>
      <c r="D109" s="24">
        <f>D110</f>
        <v>57</v>
      </c>
      <c r="E109" s="24">
        <f>E110</f>
        <v>57</v>
      </c>
      <c r="F109" s="58">
        <f t="shared" si="1"/>
        <v>100</v>
      </c>
      <c r="G109" s="54"/>
      <c r="H109" s="54"/>
      <c r="I109" s="54"/>
      <c r="J109" s="54"/>
    </row>
    <row r="110" spans="1:10" s="55" customFormat="1" ht="33.75">
      <c r="A110" s="16" t="s">
        <v>138</v>
      </c>
      <c r="B110" s="17" t="s">
        <v>79</v>
      </c>
      <c r="C110" s="18" t="s">
        <v>139</v>
      </c>
      <c r="D110" s="19">
        <f>D111</f>
        <v>57</v>
      </c>
      <c r="E110" s="19">
        <f>E111</f>
        <v>57</v>
      </c>
      <c r="F110" s="58">
        <f t="shared" si="1"/>
        <v>100</v>
      </c>
      <c r="G110" s="54"/>
      <c r="H110" s="54"/>
      <c r="I110" s="54"/>
      <c r="J110" s="54"/>
    </row>
    <row r="111" spans="1:10" s="55" customFormat="1" ht="33.75">
      <c r="A111" s="76" t="s">
        <v>138</v>
      </c>
      <c r="B111" s="77" t="s">
        <v>79</v>
      </c>
      <c r="C111" s="78" t="s">
        <v>140</v>
      </c>
      <c r="D111" s="79">
        <v>57</v>
      </c>
      <c r="E111" s="79">
        <v>57</v>
      </c>
      <c r="F111" s="82">
        <f t="shared" si="1"/>
        <v>100</v>
      </c>
      <c r="G111" s="54"/>
      <c r="H111" s="54"/>
      <c r="I111" s="54"/>
      <c r="J111" s="54"/>
    </row>
    <row r="112" spans="1:10" s="55" customFormat="1" ht="26.25" customHeight="1">
      <c r="A112" s="83" t="s">
        <v>188</v>
      </c>
      <c r="B112" s="84"/>
      <c r="C112" s="85"/>
      <c r="D112" s="86">
        <f>D25+D92</f>
        <v>18831.417</v>
      </c>
      <c r="E112" s="86">
        <f>E25+E92</f>
        <v>8084.093000000001</v>
      </c>
      <c r="F112" s="87">
        <f t="shared" si="1"/>
        <v>42.928755706487735</v>
      </c>
      <c r="G112" s="54"/>
      <c r="H112" s="54"/>
      <c r="I112" s="54"/>
      <c r="J112" s="54"/>
    </row>
    <row r="113" spans="1:8" s="1" customFormat="1" ht="12.75">
      <c r="A113" s="80"/>
      <c r="B113" s="80"/>
      <c r="C113" s="80"/>
      <c r="D113" s="81"/>
      <c r="E113" s="81"/>
      <c r="F113" s="81"/>
      <c r="H113" s="20"/>
    </row>
  </sheetData>
  <sheetProtection/>
  <mergeCells count="12">
    <mergeCell ref="E19:E21"/>
    <mergeCell ref="A112:C112"/>
    <mergeCell ref="F19:F21"/>
    <mergeCell ref="J23:K23"/>
    <mergeCell ref="J25:K25"/>
    <mergeCell ref="A3:F6"/>
    <mergeCell ref="B13:D13"/>
    <mergeCell ref="B14:D14"/>
    <mergeCell ref="A17:F17"/>
    <mergeCell ref="A19:A21"/>
    <mergeCell ref="B19:B21"/>
    <mergeCell ref="D19:D21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2016-10-11T04:48:56Z</cp:lastPrinted>
  <dcterms:created xsi:type="dcterms:W3CDTF">2003-09-23T05:31:40Z</dcterms:created>
  <dcterms:modified xsi:type="dcterms:W3CDTF">2016-10-11T05:33:03Z</dcterms:modified>
  <cp:category/>
  <cp:version/>
  <cp:contentType/>
  <cp:contentStatus/>
</cp:coreProperties>
</file>