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65416" windowWidth="12120" windowHeight="8655" activeTab="0"/>
  </bookViews>
  <sheets>
    <sheet name="Лист3" sheetId="1" r:id="rId1"/>
  </sheets>
  <definedNames>
    <definedName name="_xlnm.Print_Area" localSheetId="0">'Лист3'!$A$1:$J$90</definedName>
  </definedNames>
  <calcPr fullCalcOnLoad="1"/>
</workbook>
</file>

<file path=xl/sharedStrings.xml><?xml version="1.0" encoding="utf-8"?>
<sst xmlns="http://schemas.openxmlformats.org/spreadsheetml/2006/main" count="165" uniqueCount="156">
  <si>
    <t>Код бюджетной классификации</t>
  </si>
  <si>
    <t>Согласовано</t>
  </si>
  <si>
    <t>Недоимка</t>
  </si>
  <si>
    <t>Согласовано+недоимка</t>
  </si>
  <si>
    <t xml:space="preserve">                                             Приложение 2</t>
  </si>
  <si>
    <t>доходов бюджета</t>
  </si>
  <si>
    <t>Наименование показателя</t>
  </si>
  <si>
    <t>Кассовое исполнение (тыс. руб.)</t>
  </si>
  <si>
    <t>ДОХОДЫ ВСЕГО</t>
  </si>
  <si>
    <t>Федеральная налоговая служба</t>
  </si>
  <si>
    <t>Администрация Шабалинского района Кировской области</t>
  </si>
  <si>
    <t>Администрация Ленинского городского поселения  Шабалинского района Кировской области</t>
  </si>
  <si>
    <t>администра  тора  поступле   ний</t>
  </si>
  <si>
    <t>Доходы бюджета муниципального образования  Ленинское городское поселение Шабалинского района Кировской области</t>
  </si>
  <si>
    <t>ДОХОДЫ ОТ ПРОДАЖИ МАТЕРИАЛЬНЫХ И НЕМАТЕРИАЛЬНЫХ АКТИВОВ</t>
  </si>
  <si>
    <t xml:space="preserve">  Прочие поступления от денежных взысканий (штрафов) и иных сумм в возмещение ущерба, зачисляемые в бюджеты поселений</t>
  </si>
  <si>
    <t xml:space="preserve">  НАЛОГОВЫЕ И НЕНАЛОГОВЫЕ ДОХОДЫ</t>
  </si>
  <si>
    <t xml:space="preserve">  НАЛОГИ НА ПРИБЫЛЬ, ДОХОДЫ</t>
  </si>
  <si>
    <t>Федеральное казначейство</t>
  </si>
  <si>
    <t>10000000000000000</t>
  </si>
  <si>
    <t>10100000000000000</t>
  </si>
  <si>
    <t>х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</si>
  <si>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</si>
  <si>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</si>
  <si>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11100000000000000</t>
  </si>
  <si>
    <t>11105000000000120</t>
  </si>
  <si>
    <t xml:space="preserve">                                                          к решению Ленинской </t>
  </si>
  <si>
    <t xml:space="preserve">                                                городской Думы</t>
  </si>
  <si>
    <t>за 2015 год по кодам классификации доходов бюджетов</t>
  </si>
  <si>
    <t xml:space="preserve">                                            от               №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</si>
  <si>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</si>
  <si>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</si>
  <si>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</si>
  <si>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</si>
  <si>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</si>
  <si>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 ,подлежащие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</si>
  <si>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</si>
  <si>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</si>
  <si>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</si>
  <si>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</si>
  <si>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 НА 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</si>
  <si>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</si>
  <si>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</si>
  <si>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Земельный налог 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</si>
  <si>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</si>
  <si>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</si>
  <si>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</si>
  <si>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 городских 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</si>
  <si>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</si>
  <si>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</si>
  <si>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</si>
  <si>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</si>
  <si>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</si>
  <si>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</si>
  <si>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</si>
  <si>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 в том числе казенных)</t>
  </si>
  <si>
    <t xml:space="preserve">Прочие  поступления  от  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</si>
  <si>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Доходы от оказания платных услуг и компенсации затрат государства</t>
  </si>
  <si>
    <t>Доходы от компенсации затрат государства</t>
  </si>
  <si>
    <t xml:space="preserve">Прочие доходы от компенсации затрат государства </t>
  </si>
  <si>
    <t>Прочие доходы от компенсации затрат  бюджетов городских поселений</t>
  </si>
  <si>
    <t xml:space="preserve">Доходы   от   реализации   имущества, находящегося  в 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предприятий,в том числе казенных)
</t>
  </si>
  <si>
    <t>Доходы от реализации 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</si>
  <si>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</si>
  <si>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</si>
  <si>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 государственная собственность на которые не разграничена</t>
  </si>
  <si>
    <t>Доходы от продажи  земельных  участков, государственная собственность на которые не разграничена и которые расположены в границах городских поселений</t>
  </si>
  <si>
    <t>Штрафы,санкции,возмещение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</si>
  <si>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</si>
  <si>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</si>
  <si>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>Прочие поступления от денежных взысканий (штрафов) и иных сумм в возмещение ущерба</t>
  </si>
  <si>
    <t>БЕЗВОЗМЕЗДНЫЕ ПОСТУПЛЕНИЯ</t>
  </si>
  <si>
    <t>БЕЗВОЗМЕЗДНЫЕ ПОСТУПЛЕНИЯ  ОТ ДРУГИХ  БЮДЖЕТОВ  БЮДЖЕТНОЙ  СИСТЕМЫ РОССИЙСКОЙ  ФЕДЕРАЦИИ</t>
  </si>
  <si>
    <t>Субсидии бюджетам субъектов Российской Федерации и муниципальных образований (межбюджетные субсидии)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</si>
  <si>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</si>
  <si>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</si>
  <si>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Прочие  субсидии</t>
  </si>
  <si>
    <t>Прочие  субсидии бюджетам городских поселений</t>
  </si>
  <si>
    <t>Субвенции бюджетам субъектов Российской  Федерации  и  муниципальных образований</t>
  </si>
  <si>
    <t>Субвенции местным бюджетам  на выполнение   передаваемых    полномочий субъектов Российской Федерации</t>
  </si>
  <si>
    <t>Субвенци бюджетам городских поселений на выполнение передаваемых полномочий субъектов Российской Федерации</t>
  </si>
  <si>
    <t>БЕЗВОЗМЕЗДНЫЕ ПОСТУПЛЕНИЯ ОТ НЕГОСУДАРСТВЕННЫХ ОРГАНИЗАЦИЙ</t>
  </si>
  <si>
    <t>Безвозмездные поступления  от негосударственных организаций в бюджеты городских поселений</t>
  </si>
  <si>
    <t>Прочие безвозмездные поступления от негосударственных организаций в бюджеты городских поселений</t>
  </si>
  <si>
    <t>Прочие безвозмездные поступления</t>
  </si>
  <si>
    <t>Прочие безвозмездные поступления в бюджеты городских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</si>
  <si>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</si>
  <si>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Прочие безвозмездные поступления в бюджеты  городских поселений</t>
  </si>
  <si>
    <r>
      <t>Субсидии бюджетам муниципальных образований  на обеспечение мероприятий по капитальному ремонту многоквартирных домов</t>
    </r>
    <r>
      <rPr>
        <sz val="14"/>
        <color indexed="8"/>
        <rFont val="Times New Roman"/>
        <family val="1"/>
      </rPr>
      <t xml:space="preserve">, переселению граждан из аварийного жилищного фонда и модернизации систем коммунальной инфраструктуры </t>
    </r>
    <r>
      <rPr>
        <sz val="14"/>
        <rFont val="Times New Roman"/>
        <family val="1"/>
      </rPr>
      <t xml:space="preserve">за счет средств, поступивших от государственной корпорации </t>
    </r>
    <r>
      <rPr>
        <b/>
        <i/>
        <sz val="14"/>
        <rFont val="Times New Roman"/>
        <family val="1"/>
      </rPr>
      <t xml:space="preserve">- </t>
    </r>
    <r>
      <rPr>
        <sz val="14"/>
        <rFont val="Times New Roman"/>
        <family val="1"/>
      </rPr>
      <t>Фонда содействия реформированию жилищно-коммунального хозяйства</t>
    </r>
  </si>
  <si>
    <r>
      <t>Субсидии бюджетам городских поселений на обеспечение мероприятий по капитальному ремонту многоквартирных домов</t>
    </r>
    <r>
      <rPr>
        <sz val="14"/>
        <color indexed="8"/>
        <rFont val="Times New Roman"/>
        <family val="1"/>
      </rPr>
      <t>, переселению граждан из аварийного жилищного фонда и модернизации систем коммунальной инфраструктуры</t>
    </r>
    <r>
      <rPr>
        <b/>
        <i/>
        <sz val="14"/>
        <color indexed="52"/>
        <rFont val="Times New Roman"/>
        <family val="1"/>
      </rPr>
      <t xml:space="preserve">  </t>
    </r>
    <r>
      <rPr>
        <sz val="14"/>
        <rFont val="Times New Roman"/>
        <family val="1"/>
      </rPr>
      <t>за счет средств, поступивших от государственной корпорации - Фонда содействия реформированию жилищно-коммунального хозяйства</t>
    </r>
  </si>
  <si>
    <r>
      <t>Субсидии бюджетам муниципальных образований  на обеспечение мероприятий по капитальному  ремонту многоквартирных домов</t>
    </r>
    <r>
      <rPr>
        <sz val="14"/>
        <color indexed="8"/>
        <rFont val="Times New Roman"/>
        <family val="1"/>
      </rPr>
      <t xml:space="preserve">, переселению граждан из аварийного жилищного фонда и модернизации систем коммунальной инфраструктуры </t>
    </r>
    <r>
      <rPr>
        <sz val="14"/>
        <rFont val="Times New Roman"/>
        <family val="1"/>
      </rPr>
      <t>за счет   средств бюджетов</t>
    </r>
  </si>
  <si>
    <r>
      <t>Субсидии бюджетам городских поселений на обеспечение мероприятий по капитальному ремонту многоквартирных домов</t>
    </r>
    <r>
      <rPr>
        <sz val="14"/>
        <color indexed="8"/>
        <rFont val="Times New Roman"/>
        <family val="1"/>
      </rPr>
      <t>, переселению граждан из аварийного жилищного фонда и модернизации систем коммунальной инфраструктуры</t>
    </r>
    <r>
      <rPr>
        <sz val="14"/>
        <rFont val="Times New Roman"/>
        <family val="1"/>
      </rPr>
      <t xml:space="preserve"> за счет средств бюджетов</t>
    </r>
  </si>
  <si>
    <t>1 03 00000 00 0000 000</t>
  </si>
  <si>
    <t>1 03 02000 01 0000 110</t>
  </si>
  <si>
    <t>1 03 02230 01 0000 110</t>
  </si>
  <si>
    <t>1 03 02240 01 0000 110</t>
  </si>
  <si>
    <t>1 03 02250 01 0000 110</t>
  </si>
  <si>
    <t>1 03 02260 01 0000 110</t>
  </si>
  <si>
    <t>1 01 02000 01 0000 110</t>
  </si>
  <si>
    <t xml:space="preserve">1 01 02010 01 0000 110  </t>
  </si>
  <si>
    <t>1 01 02020 01 0000 110</t>
  </si>
  <si>
    <t>1 01 02030 01 0000 110</t>
  </si>
  <si>
    <t>1 06 00000 00 0000 000</t>
  </si>
  <si>
    <t xml:space="preserve">1 06 01000 00 0000 110 </t>
  </si>
  <si>
    <t xml:space="preserve">1 06 01030 13 0000 110 </t>
  </si>
  <si>
    <t>1 06 06000 00 0000 110</t>
  </si>
  <si>
    <t>1 06 06030 03 0000 110</t>
  </si>
  <si>
    <t>1 06 06040 00 0000 110</t>
  </si>
  <si>
    <t>1 06 06033 13 0000 110</t>
  </si>
  <si>
    <t>1 06 06043 13 0000 110</t>
  </si>
  <si>
    <t>1 11 00000 00 0000 000</t>
  </si>
  <si>
    <t>1 11 05000 00 0000 120</t>
  </si>
  <si>
    <t>1 11 05010 00 0000 120</t>
  </si>
  <si>
    <t>1 11 0501313 0000 120</t>
  </si>
  <si>
    <t>1 11 05020 00 0000 120</t>
  </si>
  <si>
    <t>1 11 05025 13 0000 120</t>
  </si>
  <si>
    <t>1 11 09000 00 0000 120</t>
  </si>
  <si>
    <t>1 11 09040 00 0000 120</t>
  </si>
  <si>
    <t>1 11 09045 13 0000 120</t>
  </si>
  <si>
    <t>1 13 00000 00 0000 000</t>
  </si>
  <si>
    <t>1 13 02000 00 0000 130</t>
  </si>
  <si>
    <t>1 13 02990 00 0000 130</t>
  </si>
  <si>
    <t>1 13 02995 13 0000 130</t>
  </si>
  <si>
    <t>1 14 00000 00 0000 000</t>
  </si>
  <si>
    <t>1 14 02000 00 0000 000</t>
  </si>
  <si>
    <t>1 14 02050 13 0000 410</t>
  </si>
  <si>
    <t>1 14 02053 13 0000 410</t>
  </si>
  <si>
    <t>1 14 06000 00 0000 430</t>
  </si>
  <si>
    <t>1 14 06010 00 0000 430</t>
  </si>
  <si>
    <t>1 14 06013 13 0000 430</t>
  </si>
  <si>
    <t>116 00000 00 0000 000</t>
  </si>
  <si>
    <t xml:space="preserve">116 51000 02 0000 140 </t>
  </si>
  <si>
    <t>116 51040 02 0000 140</t>
  </si>
  <si>
    <t>116 90000 00 0000 140</t>
  </si>
  <si>
    <t>1 16 90050 10 0000 140</t>
  </si>
  <si>
    <t xml:space="preserve"> 2 00 00000 00 0000 000</t>
  </si>
  <si>
    <t>2 02 00000 00 0000 000</t>
  </si>
  <si>
    <t>2 02 02000 00 0000 151</t>
  </si>
  <si>
    <t>2 02 02088 00 0000 151</t>
  </si>
  <si>
    <t>2 02 02088 13 0000 151</t>
  </si>
  <si>
    <t>2 02 02088 13 0002 151</t>
  </si>
  <si>
    <t>2 02 02089 00 0000 151</t>
  </si>
  <si>
    <t>2 02 02089 13 0000 151</t>
  </si>
  <si>
    <t>2 02 02089 13 0002 151</t>
  </si>
  <si>
    <t xml:space="preserve">2 02 02999 00 0000 151 </t>
  </si>
  <si>
    <t xml:space="preserve">2 02 02999 13 0000 151 </t>
  </si>
  <si>
    <t>2 02 03000 00 0000 151</t>
  </si>
  <si>
    <t>2 02 03024 00 0000 151</t>
  </si>
  <si>
    <t>2 02 03024 13 0000 151</t>
  </si>
  <si>
    <t>2 04 00000 00 0000 180</t>
  </si>
  <si>
    <t>2 04 05000 13 0000 180</t>
  </si>
  <si>
    <t>2 04 05099 13 0000 180</t>
  </si>
  <si>
    <t>2 07 00000 00 0000 180</t>
  </si>
  <si>
    <t>2 07 05000 13 0000 180</t>
  </si>
  <si>
    <t>2 07 05010 13 0000 180</t>
  </si>
  <si>
    <t>2 07 05030 13 0000 180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</si>
</sst>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0_р_."/>
    <numFmt numFmtId="172" formatCode="#,##0.000"/>
  </numFmts>
  <fonts count="33">
    <font>
      <sz val="10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52"/>
      <name val="Times New Roman"/>
      <family val="1"/>
    </font>
    <font>
      <b/>
      <sz val="14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24" borderId="0" xfId="0" applyFill="1" applyAlignment="1">
      <alignment/>
    </xf>
    <xf numFmtId="0" fontId="5" fillId="24" borderId="0" xfId="0" applyFont="1" applyFill="1" applyAlignment="1">
      <alignment/>
    </xf>
    <xf numFmtId="0" fontId="5" fillId="24" borderId="0" xfId="0" applyFont="1" applyFill="1" applyAlignment="1">
      <alignment horizontal="center"/>
    </xf>
    <xf numFmtId="0" fontId="0" fillId="24" borderId="0" xfId="0" applyFont="1" applyFill="1" applyAlignment="1">
      <alignment/>
    </xf>
    <xf numFmtId="0" fontId="0" fillId="24" borderId="0" xfId="0" applyFill="1" applyAlignment="1">
      <alignment horizontal="center"/>
    </xf>
    <xf numFmtId="0" fontId="5" fillId="24" borderId="10" xfId="0" applyFont="1" applyFill="1" applyBorder="1" applyAlignment="1">
      <alignment horizontal="center" vertical="top" wrapText="1"/>
    </xf>
    <xf numFmtId="0" fontId="5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7" fillId="24" borderId="0" xfId="0" applyFont="1" applyFill="1" applyAlignment="1">
      <alignment/>
    </xf>
    <xf numFmtId="0" fontId="5" fillId="24" borderId="11" xfId="0" applyFont="1" applyFill="1" applyBorder="1" applyAlignment="1">
      <alignment horizontal="center" vertical="top" wrapText="1"/>
    </xf>
    <xf numFmtId="0" fontId="8" fillId="24" borderId="0" xfId="0" applyFont="1" applyFill="1" applyAlignment="1">
      <alignment/>
    </xf>
    <xf numFmtId="0" fontId="5" fillId="24" borderId="11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0" fontId="5" fillId="24" borderId="0" xfId="0" applyFont="1" applyFill="1" applyAlignment="1">
      <alignment/>
    </xf>
    <xf numFmtId="0" fontId="2" fillId="24" borderId="13" xfId="0" applyFont="1" applyFill="1" applyBorder="1" applyAlignment="1">
      <alignment horizontal="center" wrapText="1"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 vertical="top" wrapText="1"/>
    </xf>
    <xf numFmtId="0" fontId="0" fillId="24" borderId="0" xfId="0" applyFill="1" applyAlignment="1">
      <alignment/>
    </xf>
    <xf numFmtId="0" fontId="1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169" fontId="1" fillId="0" borderId="0" xfId="0" applyNumberFormat="1" applyFont="1" applyFill="1" applyAlignment="1">
      <alignment/>
    </xf>
    <xf numFmtId="169" fontId="5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1" fontId="5" fillId="0" borderId="13" xfId="0" applyNumberFormat="1" applyFont="1" applyFill="1" applyBorder="1" applyAlignment="1">
      <alignment horizontal="center" vertical="top" wrapText="1"/>
    </xf>
    <xf numFmtId="169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0" fontId="5" fillId="24" borderId="14" xfId="0" applyFont="1" applyFill="1" applyBorder="1" applyAlignment="1">
      <alignment horizontal="center" vertical="top" wrapText="1"/>
    </xf>
    <xf numFmtId="0" fontId="5" fillId="24" borderId="13" xfId="0" applyFont="1" applyFill="1" applyBorder="1" applyAlignment="1">
      <alignment horizontal="center" vertical="top" wrapText="1"/>
    </xf>
    <xf numFmtId="0" fontId="9" fillId="24" borderId="0" xfId="0" applyFont="1" applyFill="1" applyAlignment="1">
      <alignment horizontal="center"/>
    </xf>
    <xf numFmtId="0" fontId="5" fillId="24" borderId="15" xfId="0" applyFont="1" applyFill="1" applyBorder="1" applyAlignment="1">
      <alignment horizontal="center" vertical="top" wrapText="1"/>
    </xf>
    <xf numFmtId="0" fontId="5" fillId="24" borderId="14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horizontal="center" wrapText="1"/>
    </xf>
    <xf numFmtId="0" fontId="5" fillId="24" borderId="12" xfId="0" applyFont="1" applyFill="1" applyBorder="1" applyAlignment="1">
      <alignment horizontal="center"/>
    </xf>
    <xf numFmtId="0" fontId="5" fillId="24" borderId="16" xfId="0" applyFont="1" applyFill="1" applyBorder="1" applyAlignment="1">
      <alignment horizontal="center"/>
    </xf>
    <xf numFmtId="169" fontId="5" fillId="0" borderId="14" xfId="0" applyNumberFormat="1" applyFont="1" applyFill="1" applyBorder="1" applyAlignment="1">
      <alignment horizontal="center" vertical="top" wrapText="1"/>
    </xf>
    <xf numFmtId="169" fontId="5" fillId="0" borderId="15" xfId="0" applyNumberFormat="1" applyFont="1" applyFill="1" applyBorder="1" applyAlignment="1">
      <alignment horizontal="center" vertical="top" wrapText="1"/>
    </xf>
    <xf numFmtId="169" fontId="5" fillId="0" borderId="13" xfId="0" applyNumberFormat="1" applyFont="1" applyFill="1" applyBorder="1" applyAlignment="1">
      <alignment horizontal="center" vertical="top" wrapText="1"/>
    </xf>
    <xf numFmtId="169" fontId="6" fillId="0" borderId="11" xfId="0" applyNumberFormat="1" applyFont="1" applyFill="1" applyBorder="1" applyAlignment="1">
      <alignment horizontal="right" vertical="top"/>
    </xf>
    <xf numFmtId="0" fontId="6" fillId="0" borderId="11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top"/>
    </xf>
    <xf numFmtId="168" fontId="1" fillId="24" borderId="11" xfId="0" applyNumberFormat="1" applyFont="1" applyFill="1" applyBorder="1" applyAlignment="1">
      <alignment vertical="top"/>
    </xf>
    <xf numFmtId="169" fontId="6" fillId="0" borderId="13" xfId="0" applyNumberFormat="1" applyFont="1" applyFill="1" applyBorder="1" applyAlignment="1">
      <alignment horizontal="right" vertical="top" shrinkToFit="1"/>
    </xf>
    <xf numFmtId="168" fontId="6" fillId="24" borderId="11" xfId="0" applyNumberFormat="1" applyFont="1" applyFill="1" applyBorder="1" applyAlignment="1">
      <alignment vertical="top"/>
    </xf>
    <xf numFmtId="0" fontId="0" fillId="24" borderId="0" xfId="0" applyFill="1" applyAlignment="1">
      <alignment vertical="top"/>
    </xf>
    <xf numFmtId="0" fontId="0" fillId="24" borderId="0" xfId="0" applyFill="1" applyAlignment="1">
      <alignment horizontal="center" vertical="top"/>
    </xf>
    <xf numFmtId="169" fontId="0" fillId="24" borderId="0" xfId="0" applyNumberFormat="1" applyFill="1" applyAlignment="1">
      <alignment vertical="top"/>
    </xf>
    <xf numFmtId="169" fontId="0" fillId="0" borderId="0" xfId="0" applyNumberFormat="1" applyFill="1" applyAlignment="1">
      <alignment vertical="top"/>
    </xf>
    <xf numFmtId="0" fontId="7" fillId="24" borderId="0" xfId="0" applyFont="1" applyFill="1" applyAlignment="1">
      <alignment horizontal="center" vertical="top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/>
    </xf>
    <xf numFmtId="169" fontId="6" fillId="24" borderId="11" xfId="0" applyNumberFormat="1" applyFont="1" applyFill="1" applyBorder="1" applyAlignment="1">
      <alignment vertical="top"/>
    </xf>
    <xf numFmtId="0" fontId="1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  <xf numFmtId="169" fontId="1" fillId="24" borderId="11" xfId="0" applyNumberFormat="1" applyFont="1" applyFill="1" applyBorder="1" applyAlignment="1">
      <alignment vertical="top"/>
    </xf>
    <xf numFmtId="0" fontId="28" fillId="0" borderId="11" xfId="0" applyFont="1" applyBorder="1" applyAlignment="1">
      <alignment horizontal="justify" vertical="top" wrapText="1"/>
    </xf>
    <xf numFmtId="0" fontId="28" fillId="0" borderId="11" xfId="0" applyFont="1" applyBorder="1" applyAlignment="1">
      <alignment horizontal="center" vertical="top" wrapText="1"/>
    </xf>
    <xf numFmtId="0" fontId="6" fillId="24" borderId="11" xfId="0" applyFont="1" applyFill="1" applyBorder="1" applyAlignment="1">
      <alignment horizontal="left" vertical="top" wrapText="1"/>
    </xf>
    <xf numFmtId="0" fontId="6" fillId="24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24" borderId="11" xfId="0" applyFont="1" applyFill="1" applyBorder="1" applyAlignment="1">
      <alignment horizontal="left" vertical="top" wrapText="1"/>
    </xf>
    <xf numFmtId="0" fontId="1" fillId="24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28" fillId="0" borderId="11" xfId="0" applyFont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top" wrapText="1"/>
    </xf>
    <xf numFmtId="0" fontId="1" fillId="24" borderId="13" xfId="0" applyFont="1" applyFill="1" applyBorder="1" applyAlignment="1">
      <alignment horizontal="center" vertical="top" wrapText="1"/>
    </xf>
    <xf numFmtId="0" fontId="1" fillId="0" borderId="11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/>
    </xf>
    <xf numFmtId="3" fontId="6" fillId="24" borderId="11" xfId="0" applyNumberFormat="1" applyFont="1" applyFill="1" applyBorder="1" applyAlignment="1">
      <alignment horizontal="center" vertical="top" wrapText="1"/>
    </xf>
    <xf numFmtId="3" fontId="1" fillId="24" borderId="11" xfId="0" applyNumberFormat="1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left" vertical="top" wrapText="1"/>
    </xf>
    <xf numFmtId="0" fontId="28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24" borderId="0" xfId="0" applyFont="1" applyFill="1" applyAlignment="1">
      <alignment vertical="top"/>
    </xf>
    <xf numFmtId="0" fontId="1" fillId="24" borderId="11" xfId="0" applyFont="1" applyFill="1" applyBorder="1" applyAlignment="1">
      <alignment vertical="top"/>
    </xf>
    <xf numFmtId="0" fontId="6" fillId="24" borderId="13" xfId="0" applyFont="1" applyFill="1" applyBorder="1" applyAlignment="1">
      <alignment horizontal="center" vertical="top" wrapText="1"/>
    </xf>
    <xf numFmtId="169" fontId="6" fillId="0" borderId="11" xfId="0" applyNumberFormat="1" applyFont="1" applyFill="1" applyBorder="1" applyAlignment="1">
      <alignment vertical="top"/>
    </xf>
    <xf numFmtId="0" fontId="6" fillId="24" borderId="11" xfId="0" applyFont="1" applyFill="1" applyBorder="1" applyAlignment="1">
      <alignment vertical="top"/>
    </xf>
    <xf numFmtId="0" fontId="6" fillId="24" borderId="0" xfId="0" applyFont="1" applyFill="1" applyAlignment="1">
      <alignment vertical="top"/>
    </xf>
    <xf numFmtId="0" fontId="6" fillId="24" borderId="11" xfId="0" applyFont="1" applyFill="1" applyBorder="1" applyAlignment="1">
      <alignment horizontal="center" vertical="top"/>
    </xf>
    <xf numFmtId="0" fontId="6" fillId="0" borderId="11" xfId="0" applyFont="1" applyBorder="1" applyAlignment="1">
      <alignment horizontal="justify" vertical="top" wrapText="1"/>
    </xf>
    <xf numFmtId="0" fontId="1" fillId="24" borderId="11" xfId="0" applyFont="1" applyFill="1" applyBorder="1" applyAlignment="1">
      <alignment horizontal="center" vertical="top"/>
    </xf>
    <xf numFmtId="0" fontId="30" fillId="0" borderId="11" xfId="0" applyFont="1" applyBorder="1" applyAlignment="1">
      <alignment vertical="top" wrapText="1"/>
    </xf>
    <xf numFmtId="0" fontId="1" fillId="24" borderId="18" xfId="0" applyFont="1" applyFill="1" applyBorder="1" applyAlignment="1">
      <alignment vertical="top"/>
    </xf>
    <xf numFmtId="0" fontId="1" fillId="24" borderId="0" xfId="0" applyFont="1" applyFill="1" applyAlignment="1">
      <alignment horizontal="center" vertical="top"/>
    </xf>
    <xf numFmtId="169" fontId="1" fillId="24" borderId="0" xfId="0" applyNumberFormat="1" applyFont="1" applyFill="1" applyAlignment="1">
      <alignment vertical="top"/>
    </xf>
    <xf numFmtId="0" fontId="31" fillId="24" borderId="11" xfId="0" applyFont="1" applyFill="1" applyBorder="1" applyAlignment="1">
      <alignment horizontal="left" vertical="top" wrapText="1"/>
    </xf>
    <xf numFmtId="0" fontId="31" fillId="24" borderId="11" xfId="0" applyFont="1" applyFill="1" applyBorder="1" applyAlignment="1">
      <alignment horizontal="center" vertical="top"/>
    </xf>
    <xf numFmtId="0" fontId="31" fillId="24" borderId="13" xfId="0" applyFont="1" applyFill="1" applyBorder="1" applyAlignment="1">
      <alignment horizontal="center" vertical="top" wrapText="1"/>
    </xf>
    <xf numFmtId="0" fontId="31" fillId="24" borderId="11" xfId="0" applyFont="1" applyFill="1" applyBorder="1" applyAlignment="1">
      <alignment vertical="top"/>
    </xf>
    <xf numFmtId="169" fontId="31" fillId="0" borderId="11" xfId="0" applyNumberFormat="1" applyFont="1" applyFill="1" applyBorder="1" applyAlignment="1">
      <alignment horizontal="right" vertical="top"/>
    </xf>
    <xf numFmtId="0" fontId="31" fillId="24" borderId="0" xfId="0" applyFont="1" applyFill="1" applyAlignment="1">
      <alignment vertical="top"/>
    </xf>
    <xf numFmtId="0" fontId="31" fillId="24" borderId="10" xfId="0" applyFont="1" applyFill="1" applyBorder="1" applyAlignment="1">
      <alignment horizontal="center" vertical="top" wrapText="1"/>
    </xf>
    <xf numFmtId="0" fontId="31" fillId="24" borderId="11" xfId="0" applyFont="1" applyFill="1" applyBorder="1" applyAlignment="1">
      <alignment horizontal="center" vertical="top" wrapText="1"/>
    </xf>
    <xf numFmtId="0" fontId="31" fillId="24" borderId="12" xfId="0" applyFont="1" applyFill="1" applyBorder="1" applyAlignment="1">
      <alignment vertical="top"/>
    </xf>
    <xf numFmtId="169" fontId="31" fillId="0" borderId="11" xfId="0" applyNumberFormat="1" applyFont="1" applyFill="1" applyBorder="1" applyAlignment="1">
      <alignment vertical="top"/>
    </xf>
    <xf numFmtId="0" fontId="31" fillId="24" borderId="19" xfId="0" applyFont="1" applyFill="1" applyBorder="1" applyAlignment="1">
      <alignment horizontal="center" vertical="top"/>
    </xf>
    <xf numFmtId="0" fontId="31" fillId="24" borderId="0" xfId="0" applyFont="1" applyFill="1" applyAlignment="1">
      <alignment horizontal="center" vertical="top"/>
    </xf>
    <xf numFmtId="0" fontId="31" fillId="0" borderId="11" xfId="0" applyFont="1" applyFill="1" applyBorder="1" applyAlignment="1">
      <alignment horizontal="left" vertical="top" wrapText="1"/>
    </xf>
    <xf numFmtId="0" fontId="31" fillId="0" borderId="13" xfId="0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vertical="top" wrapText="1"/>
    </xf>
    <xf numFmtId="0" fontId="31" fillId="0" borderId="11" xfId="0" applyFont="1" applyFill="1" applyBorder="1" applyAlignment="1">
      <alignment horizontal="center" vertical="top" wrapText="1"/>
    </xf>
    <xf numFmtId="0" fontId="31" fillId="0" borderId="11" xfId="0" applyFont="1" applyFill="1" applyBorder="1" applyAlignment="1">
      <alignment vertical="top"/>
    </xf>
    <xf numFmtId="0" fontId="31" fillId="0" borderId="12" xfId="0" applyFont="1" applyFill="1" applyBorder="1" applyAlignment="1">
      <alignment vertical="top"/>
    </xf>
    <xf numFmtId="169" fontId="31" fillId="0" borderId="13" xfId="0" applyNumberFormat="1" applyFont="1" applyFill="1" applyBorder="1" applyAlignment="1">
      <alignment horizontal="right" vertical="top"/>
    </xf>
    <xf numFmtId="0" fontId="31" fillId="0" borderId="11" xfId="0" applyFont="1" applyBorder="1" applyAlignment="1">
      <alignment horizontal="justify" vertical="top" wrapText="1"/>
    </xf>
    <xf numFmtId="0" fontId="32" fillId="24" borderId="0" xfId="0" applyFont="1" applyFill="1" applyAlignment="1">
      <alignment vertical="top"/>
    </xf>
    <xf numFmtId="0" fontId="32" fillId="24" borderId="13" xfId="0" applyFont="1" applyFill="1" applyBorder="1" applyAlignment="1">
      <alignment horizontal="center" vertical="top" wrapText="1"/>
    </xf>
    <xf numFmtId="0" fontId="32" fillId="24" borderId="10" xfId="0" applyFont="1" applyFill="1" applyBorder="1" applyAlignment="1">
      <alignment horizontal="center" vertical="top" wrapText="1"/>
    </xf>
    <xf numFmtId="0" fontId="32" fillId="24" borderId="11" xfId="0" applyFont="1" applyFill="1" applyBorder="1" applyAlignment="1">
      <alignment horizontal="center" vertical="top" wrapText="1"/>
    </xf>
    <xf numFmtId="0" fontId="32" fillId="24" borderId="11" xfId="0" applyFont="1" applyFill="1" applyBorder="1" applyAlignment="1">
      <alignment vertical="top"/>
    </xf>
    <xf numFmtId="0" fontId="32" fillId="24" borderId="12" xfId="0" applyFont="1" applyFill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8"/>
  <sheetViews>
    <sheetView tabSelected="1" zoomScale="75" zoomScaleNormal="75" zoomScalePageLayoutView="0" workbookViewId="0" topLeftCell="A36">
      <selection activeCell="B43" sqref="B43"/>
    </sheetView>
  </sheetViews>
  <sheetFormatPr defaultColWidth="9.00390625" defaultRowHeight="12.75"/>
  <cols>
    <col min="1" max="1" width="9.125" style="1" customWidth="1"/>
    <col min="2" max="2" width="76.125" style="1" customWidth="1"/>
    <col min="3" max="3" width="12.00390625" style="5" customWidth="1"/>
    <col min="4" max="4" width="33.00390625" style="5" customWidth="1"/>
    <col min="5" max="5" width="0.2421875" style="1" hidden="1" customWidth="1"/>
    <col min="6" max="6" width="11.875" style="1" hidden="1" customWidth="1"/>
    <col min="7" max="7" width="13.00390625" style="1" hidden="1" customWidth="1"/>
    <col min="8" max="8" width="21.625" style="29" customWidth="1"/>
    <col min="9" max="16384" width="9.125" style="1" customWidth="1"/>
  </cols>
  <sheetData>
    <row r="2" spans="3:8" s="14" customFormat="1" ht="18.75">
      <c r="C2" s="15"/>
      <c r="D2" s="15" t="s">
        <v>4</v>
      </c>
      <c r="H2" s="24"/>
    </row>
    <row r="3" spans="3:8" s="14" customFormat="1" ht="18.75">
      <c r="C3" s="15"/>
      <c r="D3" s="15" t="s">
        <v>26</v>
      </c>
      <c r="H3" s="24"/>
    </row>
    <row r="4" spans="3:8" s="14" customFormat="1" ht="18.75">
      <c r="C4" s="15"/>
      <c r="D4" s="15" t="s">
        <v>27</v>
      </c>
      <c r="H4" s="24"/>
    </row>
    <row r="5" spans="3:8" s="14" customFormat="1" ht="18.75" customHeight="1">
      <c r="C5" s="15"/>
      <c r="D5" s="22" t="s">
        <v>29</v>
      </c>
      <c r="H5" s="24"/>
    </row>
    <row r="6" spans="3:8" s="2" customFormat="1" ht="14.25" customHeight="1">
      <c r="C6" s="7"/>
      <c r="D6" s="23"/>
      <c r="H6" s="25"/>
    </row>
    <row r="7" spans="1:10" s="9" customFormat="1" ht="21" customHeight="1">
      <c r="A7" s="32" t="s">
        <v>13</v>
      </c>
      <c r="B7" s="32"/>
      <c r="C7" s="32"/>
      <c r="D7" s="32"/>
      <c r="E7" s="32"/>
      <c r="F7" s="32"/>
      <c r="G7" s="32"/>
      <c r="H7" s="32"/>
      <c r="I7" s="32"/>
      <c r="J7" s="32"/>
    </row>
    <row r="8" spans="1:10" s="9" customFormat="1" ht="18" customHeight="1">
      <c r="A8" s="32" t="s">
        <v>28</v>
      </c>
      <c r="B8" s="32"/>
      <c r="C8" s="32"/>
      <c r="D8" s="32"/>
      <c r="E8" s="32"/>
      <c r="F8" s="32"/>
      <c r="G8" s="32"/>
      <c r="H8" s="32"/>
      <c r="I8" s="32"/>
      <c r="J8" s="32"/>
    </row>
    <row r="9" spans="3:8" s="4" customFormat="1" ht="14.25" customHeight="1">
      <c r="C9" s="8"/>
      <c r="D9" s="3"/>
      <c r="H9" s="26"/>
    </row>
    <row r="10" spans="2:8" s="11" customFormat="1" ht="12.75" customHeight="1">
      <c r="B10" s="30" t="s">
        <v>6</v>
      </c>
      <c r="C10" s="36" t="s">
        <v>0</v>
      </c>
      <c r="D10" s="37"/>
      <c r="E10" s="16"/>
      <c r="F10" s="2"/>
      <c r="G10" s="2"/>
      <c r="H10" s="38" t="s">
        <v>7</v>
      </c>
    </row>
    <row r="11" spans="2:8" s="2" customFormat="1" ht="47.25" customHeight="1">
      <c r="B11" s="33"/>
      <c r="C11" s="34" t="s">
        <v>12</v>
      </c>
      <c r="D11" s="30" t="s">
        <v>5</v>
      </c>
      <c r="E11" s="10" t="s">
        <v>3</v>
      </c>
      <c r="F11" s="12" t="s">
        <v>1</v>
      </c>
      <c r="G11" s="13" t="s">
        <v>2</v>
      </c>
      <c r="H11" s="39"/>
    </row>
    <row r="12" spans="2:8" s="2" customFormat="1" ht="47.25" customHeight="1">
      <c r="B12" s="31"/>
      <c r="C12" s="35"/>
      <c r="D12" s="31"/>
      <c r="E12" s="10"/>
      <c r="F12" s="12"/>
      <c r="G12" s="13"/>
      <c r="H12" s="40"/>
    </row>
    <row r="13" spans="2:8" ht="17.25" customHeight="1">
      <c r="B13" s="20">
        <v>1</v>
      </c>
      <c r="C13" s="17">
        <v>2</v>
      </c>
      <c r="D13" s="6">
        <v>3</v>
      </c>
      <c r="E13" s="10"/>
      <c r="F13" s="18"/>
      <c r="G13" s="19"/>
      <c r="H13" s="27">
        <v>4</v>
      </c>
    </row>
    <row r="14" spans="2:8" s="113" customFormat="1" ht="30.75" customHeight="1">
      <c r="B14" s="93" t="s">
        <v>8</v>
      </c>
      <c r="C14" s="114"/>
      <c r="D14" s="115"/>
      <c r="E14" s="116"/>
      <c r="F14" s="117"/>
      <c r="G14" s="118"/>
      <c r="H14" s="97">
        <f>SUM(H15,H23,H38,H44)</f>
        <v>15371.978000000001</v>
      </c>
    </row>
    <row r="15" spans="2:8" s="98" customFormat="1" ht="21" customHeight="1">
      <c r="B15" s="105" t="s">
        <v>18</v>
      </c>
      <c r="C15" s="106">
        <v>100</v>
      </c>
      <c r="D15" s="107" t="s">
        <v>21</v>
      </c>
      <c r="E15" s="108"/>
      <c r="F15" s="109"/>
      <c r="G15" s="110"/>
      <c r="H15" s="111">
        <v>1138.36</v>
      </c>
    </row>
    <row r="16" spans="2:8" s="80" customFormat="1" ht="19.5" customHeight="1">
      <c r="B16" s="42" t="s">
        <v>16</v>
      </c>
      <c r="C16" s="82">
        <v>100</v>
      </c>
      <c r="D16" s="43" t="s">
        <v>19</v>
      </c>
      <c r="E16" s="44" t="e">
        <f>E17+#REF!+#REF!+#REF!+E47+E54+E48</f>
        <v>#REF!</v>
      </c>
      <c r="F16" s="44" t="e">
        <f>F17+#REF!+#REF!+#REF!+F47+F54+F48</f>
        <v>#REF!</v>
      </c>
      <c r="G16" s="44" t="e">
        <f>G17+#REF!+#REF!+#REF!+G47+G54+G48</f>
        <v>#REF!</v>
      </c>
      <c r="H16" s="45">
        <v>1138.36</v>
      </c>
    </row>
    <row r="17" spans="2:8" s="80" customFormat="1" ht="61.5" customHeight="1">
      <c r="B17" s="52" t="s">
        <v>30</v>
      </c>
      <c r="C17" s="82">
        <v>100</v>
      </c>
      <c r="D17" s="53" t="s">
        <v>92</v>
      </c>
      <c r="E17" s="81"/>
      <c r="F17" s="81"/>
      <c r="G17" s="81"/>
      <c r="H17" s="54">
        <f>H18</f>
        <v>1138.36</v>
      </c>
    </row>
    <row r="18" spans="2:8" s="80" customFormat="1" ht="43.5" customHeight="1">
      <c r="B18" s="55" t="s">
        <v>31</v>
      </c>
      <c r="C18" s="72">
        <v>100</v>
      </c>
      <c r="D18" s="56" t="s">
        <v>93</v>
      </c>
      <c r="E18" s="81"/>
      <c r="F18" s="81"/>
      <c r="G18" s="81"/>
      <c r="H18" s="57">
        <f>+H19+H20+H21+H22</f>
        <v>1138.36</v>
      </c>
    </row>
    <row r="19" spans="2:8" s="80" customFormat="1" ht="91.5" customHeight="1">
      <c r="B19" s="58" t="s">
        <v>32</v>
      </c>
      <c r="C19" s="72">
        <v>100</v>
      </c>
      <c r="D19" s="59" t="s">
        <v>94</v>
      </c>
      <c r="E19" s="44">
        <f>E20</f>
        <v>0</v>
      </c>
      <c r="F19" s="44">
        <f>F20</f>
        <v>0</v>
      </c>
      <c r="G19" s="44">
        <f>G20</f>
        <v>0</v>
      </c>
      <c r="H19" s="57">
        <v>396.835</v>
      </c>
    </row>
    <row r="20" spans="2:8" s="80" customFormat="1" ht="111.75" customHeight="1">
      <c r="B20" s="58" t="s">
        <v>33</v>
      </c>
      <c r="C20" s="72">
        <v>100</v>
      </c>
      <c r="D20" s="59" t="s">
        <v>95</v>
      </c>
      <c r="E20" s="81"/>
      <c r="F20" s="81"/>
      <c r="G20" s="81"/>
      <c r="H20" s="57">
        <v>10.751</v>
      </c>
    </row>
    <row r="21" spans="2:8" s="80" customFormat="1" ht="111.75" customHeight="1">
      <c r="B21" s="58" t="s">
        <v>34</v>
      </c>
      <c r="C21" s="72">
        <v>100</v>
      </c>
      <c r="D21" s="59" t="s">
        <v>96</v>
      </c>
      <c r="E21" s="44" t="e">
        <f>E22+#REF!</f>
        <v>#REF!</v>
      </c>
      <c r="F21" s="44" t="e">
        <f>F22+#REF!</f>
        <v>#REF!</v>
      </c>
      <c r="G21" s="44" t="e">
        <f>G22+#REF!</f>
        <v>#REF!</v>
      </c>
      <c r="H21" s="57">
        <v>781.814</v>
      </c>
    </row>
    <row r="22" spans="2:8" s="80" customFormat="1" ht="91.5" customHeight="1">
      <c r="B22" s="58" t="s">
        <v>35</v>
      </c>
      <c r="C22" s="72">
        <v>100</v>
      </c>
      <c r="D22" s="59" t="s">
        <v>97</v>
      </c>
      <c r="E22" s="44" t="e">
        <f>#REF!</f>
        <v>#REF!</v>
      </c>
      <c r="F22" s="44" t="e">
        <f>#REF!</f>
        <v>#REF!</v>
      </c>
      <c r="G22" s="44" t="e">
        <f>#REF!</f>
        <v>#REF!</v>
      </c>
      <c r="H22" s="57">
        <v>-51.04</v>
      </c>
    </row>
    <row r="23" spans="2:10" s="98" customFormat="1" ht="26.25" customHeight="1">
      <c r="B23" s="93" t="s">
        <v>9</v>
      </c>
      <c r="C23" s="95">
        <v>182</v>
      </c>
      <c r="D23" s="99" t="s">
        <v>21</v>
      </c>
      <c r="E23" s="100"/>
      <c r="F23" s="96"/>
      <c r="G23" s="101"/>
      <c r="H23" s="102">
        <f>H24</f>
        <v>6220.245000000001</v>
      </c>
      <c r="I23" s="103"/>
      <c r="J23" s="104"/>
    </row>
    <row r="24" spans="2:8" s="80" customFormat="1" ht="19.5" customHeight="1">
      <c r="B24" s="42" t="s">
        <v>16</v>
      </c>
      <c r="C24" s="82">
        <v>182</v>
      </c>
      <c r="D24" s="43" t="s">
        <v>19</v>
      </c>
      <c r="E24" s="44" t="e">
        <f>E25+#REF!+#REF!+E40+E61+E67+#REF!</f>
        <v>#REF!</v>
      </c>
      <c r="F24" s="44" t="e">
        <f>F25+#REF!+#REF!+F40+F61+F67+#REF!</f>
        <v>#REF!</v>
      </c>
      <c r="G24" s="44" t="e">
        <f>G25+#REF!+#REF!+G40+G61+G67+#REF!</f>
        <v>#REF!</v>
      </c>
      <c r="H24" s="54">
        <f>H25</f>
        <v>6220.245000000001</v>
      </c>
    </row>
    <row r="25" spans="2:8" s="80" customFormat="1" ht="18.75" customHeight="1">
      <c r="B25" s="42" t="s">
        <v>17</v>
      </c>
      <c r="C25" s="82">
        <v>182</v>
      </c>
      <c r="D25" s="43" t="s">
        <v>20</v>
      </c>
      <c r="E25" s="44" t="e">
        <f>E26</f>
        <v>#REF!</v>
      </c>
      <c r="F25" s="44" t="e">
        <f>F26</f>
        <v>#REF!</v>
      </c>
      <c r="G25" s="44" t="e">
        <f>G26</f>
        <v>#REF!</v>
      </c>
      <c r="H25" s="54">
        <f>H26+H30</f>
        <v>6220.245000000001</v>
      </c>
    </row>
    <row r="26" spans="2:8" s="80" customFormat="1" ht="21.75" customHeight="1">
      <c r="B26" s="60" t="s">
        <v>36</v>
      </c>
      <c r="C26" s="82">
        <v>182</v>
      </c>
      <c r="D26" s="61" t="s">
        <v>98</v>
      </c>
      <c r="E26" s="44" t="e">
        <f>E29+#REF!+#REF!</f>
        <v>#REF!</v>
      </c>
      <c r="F26" s="44" t="e">
        <f>F29+#REF!+#REF!</f>
        <v>#REF!</v>
      </c>
      <c r="G26" s="44" t="e">
        <f>G29+#REF!+#REF!</f>
        <v>#REF!</v>
      </c>
      <c r="H26" s="54">
        <f>H27+H28+H29</f>
        <v>3952.208</v>
      </c>
    </row>
    <row r="27" spans="2:8" s="80" customFormat="1" ht="102" customHeight="1">
      <c r="B27" s="63" t="s">
        <v>37</v>
      </c>
      <c r="C27" s="72">
        <v>182</v>
      </c>
      <c r="D27" s="62" t="s">
        <v>99</v>
      </c>
      <c r="E27" s="46"/>
      <c r="F27" s="46"/>
      <c r="G27" s="46"/>
      <c r="H27" s="57">
        <v>3914.852</v>
      </c>
    </row>
    <row r="28" spans="2:8" s="80" customFormat="1" ht="153.75" customHeight="1">
      <c r="B28" s="63" t="s">
        <v>38</v>
      </c>
      <c r="C28" s="72">
        <v>182</v>
      </c>
      <c r="D28" s="64" t="s">
        <v>100</v>
      </c>
      <c r="E28" s="46"/>
      <c r="F28" s="46"/>
      <c r="G28" s="46"/>
      <c r="H28" s="57">
        <v>17.907</v>
      </c>
    </row>
    <row r="29" spans="2:8" s="80" customFormat="1" ht="67.5" customHeight="1">
      <c r="B29" s="63" t="s">
        <v>39</v>
      </c>
      <c r="C29" s="72">
        <v>182</v>
      </c>
      <c r="D29" s="64" t="s">
        <v>101</v>
      </c>
      <c r="E29" s="44" t="e">
        <f>#REF!</f>
        <v>#REF!</v>
      </c>
      <c r="F29" s="44" t="e">
        <f>#REF!</f>
        <v>#REF!</v>
      </c>
      <c r="G29" s="44" t="e">
        <f>#REF!</f>
        <v>#REF!</v>
      </c>
      <c r="H29" s="57">
        <v>19.449</v>
      </c>
    </row>
    <row r="30" spans="2:8" s="80" customFormat="1" ht="32.25" customHeight="1">
      <c r="B30" s="60" t="s">
        <v>40</v>
      </c>
      <c r="C30" s="82">
        <v>182</v>
      </c>
      <c r="D30" s="61" t="s">
        <v>102</v>
      </c>
      <c r="E30" s="44" t="e">
        <f>#REF!</f>
        <v>#REF!</v>
      </c>
      <c r="F30" s="44" t="e">
        <f>#REF!</f>
        <v>#REF!</v>
      </c>
      <c r="G30" s="44" t="e">
        <f>#REF!</f>
        <v>#REF!</v>
      </c>
      <c r="H30" s="54">
        <f>H33+H31</f>
        <v>2268.0370000000003</v>
      </c>
    </row>
    <row r="31" spans="2:8" s="80" customFormat="1" ht="26.25" customHeight="1">
      <c r="B31" s="60" t="s">
        <v>41</v>
      </c>
      <c r="C31" s="82">
        <v>182</v>
      </c>
      <c r="D31" s="65" t="s">
        <v>103</v>
      </c>
      <c r="E31" s="44"/>
      <c r="F31" s="44"/>
      <c r="G31" s="44"/>
      <c r="H31" s="54">
        <f>H32</f>
        <v>915.114</v>
      </c>
    </row>
    <row r="32" spans="2:8" s="80" customFormat="1" ht="58.5" customHeight="1">
      <c r="B32" s="63" t="s">
        <v>42</v>
      </c>
      <c r="C32" s="72">
        <v>182</v>
      </c>
      <c r="D32" s="66" t="s">
        <v>104</v>
      </c>
      <c r="E32" s="44"/>
      <c r="F32" s="44"/>
      <c r="G32" s="44"/>
      <c r="H32" s="57">
        <v>915.114</v>
      </c>
    </row>
    <row r="33" spans="2:8" s="80" customFormat="1" ht="20.25" customHeight="1">
      <c r="B33" s="60" t="s">
        <v>43</v>
      </c>
      <c r="C33" s="82">
        <v>182</v>
      </c>
      <c r="D33" s="65" t="s">
        <v>105</v>
      </c>
      <c r="E33" s="44"/>
      <c r="F33" s="44"/>
      <c r="G33" s="44"/>
      <c r="H33" s="83">
        <f>(H34+H36)</f>
        <v>1352.923</v>
      </c>
    </row>
    <row r="34" spans="2:8" s="80" customFormat="1" ht="24.75" customHeight="1">
      <c r="B34" s="60" t="s">
        <v>44</v>
      </c>
      <c r="C34" s="82">
        <v>182</v>
      </c>
      <c r="D34" s="65" t="s">
        <v>106</v>
      </c>
      <c r="E34" s="44"/>
      <c r="F34" s="44"/>
      <c r="G34" s="44"/>
      <c r="H34" s="54">
        <f>H35</f>
        <v>240.339</v>
      </c>
    </row>
    <row r="35" spans="2:8" s="80" customFormat="1" ht="41.25" customHeight="1">
      <c r="B35" s="63" t="s">
        <v>45</v>
      </c>
      <c r="C35" s="72">
        <v>182</v>
      </c>
      <c r="D35" s="66" t="s">
        <v>108</v>
      </c>
      <c r="E35" s="44"/>
      <c r="F35" s="44"/>
      <c r="G35" s="44"/>
      <c r="H35" s="57">
        <v>240.339</v>
      </c>
    </row>
    <row r="36" spans="2:8" s="80" customFormat="1" ht="26.25" customHeight="1">
      <c r="B36" s="60" t="s">
        <v>46</v>
      </c>
      <c r="C36" s="82">
        <v>182</v>
      </c>
      <c r="D36" s="65" t="s">
        <v>107</v>
      </c>
      <c r="E36" s="44"/>
      <c r="F36" s="44"/>
      <c r="G36" s="44"/>
      <c r="H36" s="54">
        <f>H37</f>
        <v>1112.584</v>
      </c>
    </row>
    <row r="37" spans="2:8" s="80" customFormat="1" ht="39" customHeight="1">
      <c r="B37" s="63" t="s">
        <v>47</v>
      </c>
      <c r="C37" s="72">
        <v>182</v>
      </c>
      <c r="D37" s="66" t="s">
        <v>109</v>
      </c>
      <c r="E37" s="44"/>
      <c r="F37" s="44"/>
      <c r="G37" s="44"/>
      <c r="H37" s="57">
        <v>1112.584</v>
      </c>
    </row>
    <row r="38" spans="2:8" s="98" customFormat="1" ht="58.5" customHeight="1">
      <c r="B38" s="93" t="s">
        <v>10</v>
      </c>
      <c r="C38" s="94">
        <v>936</v>
      </c>
      <c r="D38" s="95" t="s">
        <v>21</v>
      </c>
      <c r="E38" s="96"/>
      <c r="F38" s="96"/>
      <c r="G38" s="96"/>
      <c r="H38" s="97">
        <v>676.548</v>
      </c>
    </row>
    <row r="39" spans="2:8" s="85" customFormat="1" ht="30.75" customHeight="1">
      <c r="B39" s="42" t="s">
        <v>16</v>
      </c>
      <c r="C39" s="82">
        <v>936</v>
      </c>
      <c r="D39" s="43" t="s">
        <v>19</v>
      </c>
      <c r="E39" s="84"/>
      <c r="F39" s="84"/>
      <c r="G39" s="84"/>
      <c r="H39" s="41">
        <v>676.548</v>
      </c>
    </row>
    <row r="40" spans="2:8" s="80" customFormat="1" ht="74.25" customHeight="1">
      <c r="B40" s="60" t="s">
        <v>48</v>
      </c>
      <c r="C40" s="86">
        <v>936</v>
      </c>
      <c r="D40" s="61" t="s">
        <v>110</v>
      </c>
      <c r="E40" s="44"/>
      <c r="F40" s="44"/>
      <c r="G40" s="44"/>
      <c r="H40" s="54">
        <v>676.548</v>
      </c>
    </row>
    <row r="41" spans="2:8" s="80" customFormat="1" ht="117" customHeight="1">
      <c r="B41" s="87" t="s">
        <v>49</v>
      </c>
      <c r="C41" s="86">
        <v>936</v>
      </c>
      <c r="D41" s="61" t="s">
        <v>111</v>
      </c>
      <c r="E41" s="44"/>
      <c r="F41" s="44"/>
      <c r="G41" s="44"/>
      <c r="H41" s="54">
        <v>676.548</v>
      </c>
    </row>
    <row r="42" spans="2:8" s="80" customFormat="1" ht="99" customHeight="1">
      <c r="B42" s="55" t="s">
        <v>50</v>
      </c>
      <c r="C42" s="88">
        <v>936</v>
      </c>
      <c r="D42" s="64" t="s">
        <v>112</v>
      </c>
      <c r="E42" s="44"/>
      <c r="F42" s="44"/>
      <c r="G42" s="44"/>
      <c r="H42" s="57">
        <f>H43</f>
        <v>676.548</v>
      </c>
    </row>
    <row r="43" spans="2:8" s="80" customFormat="1" ht="99" customHeight="1">
      <c r="B43" s="55" t="s">
        <v>51</v>
      </c>
      <c r="C43" s="88">
        <v>936</v>
      </c>
      <c r="D43" s="64" t="s">
        <v>113</v>
      </c>
      <c r="E43" s="44"/>
      <c r="F43" s="44"/>
      <c r="G43" s="44"/>
      <c r="H43" s="57">
        <v>676.548</v>
      </c>
    </row>
    <row r="44" spans="2:8" s="98" customFormat="1" ht="71.25" customHeight="1">
      <c r="B44" s="112" t="s">
        <v>11</v>
      </c>
      <c r="C44" s="94">
        <v>984</v>
      </c>
      <c r="D44" s="99" t="s">
        <v>21</v>
      </c>
      <c r="E44" s="96"/>
      <c r="F44" s="96"/>
      <c r="G44" s="96"/>
      <c r="H44" s="97">
        <f>SUM(H45,H69)</f>
        <v>7336.825000000001</v>
      </c>
    </row>
    <row r="45" spans="2:8" s="85" customFormat="1" ht="25.5" customHeight="1">
      <c r="B45" s="42" t="s">
        <v>16</v>
      </c>
      <c r="C45" s="82">
        <v>984</v>
      </c>
      <c r="D45" s="43" t="s">
        <v>19</v>
      </c>
      <c r="E45" s="84"/>
      <c r="F45" s="84"/>
      <c r="G45" s="84"/>
      <c r="H45" s="41">
        <v>684.339</v>
      </c>
    </row>
    <row r="46" spans="2:8" s="85" customFormat="1" ht="65.25" customHeight="1">
      <c r="B46" s="42" t="s">
        <v>22</v>
      </c>
      <c r="C46" s="82">
        <v>984</v>
      </c>
      <c r="D46" s="43" t="s">
        <v>24</v>
      </c>
      <c r="E46" s="84"/>
      <c r="F46" s="84"/>
      <c r="G46" s="84"/>
      <c r="H46" s="45">
        <v>432.447</v>
      </c>
    </row>
    <row r="47" spans="2:8" s="85" customFormat="1" ht="116.25" customHeight="1">
      <c r="B47" s="42" t="s">
        <v>23</v>
      </c>
      <c r="C47" s="82">
        <v>984</v>
      </c>
      <c r="D47" s="43" t="s">
        <v>25</v>
      </c>
      <c r="E47" s="84"/>
      <c r="F47" s="84"/>
      <c r="G47" s="84"/>
      <c r="H47" s="45">
        <v>0.279</v>
      </c>
    </row>
    <row r="48" spans="2:8" s="85" customFormat="1" ht="116.25" customHeight="1">
      <c r="B48" s="55" t="s">
        <v>52</v>
      </c>
      <c r="C48" s="72">
        <v>984</v>
      </c>
      <c r="D48" s="64" t="s">
        <v>114</v>
      </c>
      <c r="E48" s="84"/>
      <c r="F48" s="84"/>
      <c r="G48" s="84"/>
      <c r="H48" s="57">
        <f>SUM(H49)</f>
        <v>0.279</v>
      </c>
    </row>
    <row r="49" spans="2:8" s="85" customFormat="1" ht="116.25" customHeight="1">
      <c r="B49" s="55" t="s">
        <v>53</v>
      </c>
      <c r="C49" s="72">
        <v>984</v>
      </c>
      <c r="D49" s="64" t="s">
        <v>115</v>
      </c>
      <c r="E49" s="84"/>
      <c r="F49" s="84"/>
      <c r="G49" s="84"/>
      <c r="H49" s="57">
        <v>0.279</v>
      </c>
    </row>
    <row r="50" spans="2:8" s="85" customFormat="1" ht="116.25" customHeight="1">
      <c r="B50" s="60" t="s">
        <v>54</v>
      </c>
      <c r="C50" s="82">
        <v>984</v>
      </c>
      <c r="D50" s="61" t="s">
        <v>116</v>
      </c>
      <c r="E50" s="84"/>
      <c r="F50" s="84"/>
      <c r="G50" s="84"/>
      <c r="H50" s="54">
        <f>H51</f>
        <v>432.168</v>
      </c>
    </row>
    <row r="51" spans="2:8" s="85" customFormat="1" ht="57" customHeight="1">
      <c r="B51" s="63" t="s">
        <v>55</v>
      </c>
      <c r="C51" s="72">
        <v>984</v>
      </c>
      <c r="D51" s="64" t="s">
        <v>117</v>
      </c>
      <c r="E51" s="84"/>
      <c r="F51" s="84"/>
      <c r="G51" s="84"/>
      <c r="H51" s="57">
        <f>H52</f>
        <v>432.168</v>
      </c>
    </row>
    <row r="52" spans="2:8" s="85" customFormat="1" ht="101.25" customHeight="1">
      <c r="B52" s="63" t="s">
        <v>56</v>
      </c>
      <c r="C52" s="72">
        <v>984</v>
      </c>
      <c r="D52" s="64" t="s">
        <v>118</v>
      </c>
      <c r="E52" s="84"/>
      <c r="F52" s="84"/>
      <c r="G52" s="84"/>
      <c r="H52" s="57">
        <v>432.168</v>
      </c>
    </row>
    <row r="53" spans="2:8" s="85" customFormat="1" ht="37.5" customHeight="1">
      <c r="B53" s="60" t="s">
        <v>57</v>
      </c>
      <c r="C53" s="82">
        <v>984</v>
      </c>
      <c r="D53" s="61" t="s">
        <v>119</v>
      </c>
      <c r="E53" s="84"/>
      <c r="F53" s="84"/>
      <c r="G53" s="84"/>
      <c r="H53" s="54">
        <f>H54</f>
        <v>80.619</v>
      </c>
    </row>
    <row r="54" spans="2:8" s="80" customFormat="1" ht="19.5" customHeight="1">
      <c r="B54" s="63" t="s">
        <v>58</v>
      </c>
      <c r="C54" s="72">
        <v>984</v>
      </c>
      <c r="D54" s="64" t="s">
        <v>120</v>
      </c>
      <c r="E54" s="44"/>
      <c r="F54" s="44"/>
      <c r="G54" s="44"/>
      <c r="H54" s="57">
        <f>H55</f>
        <v>80.619</v>
      </c>
    </row>
    <row r="55" spans="2:8" s="85" customFormat="1" ht="27" customHeight="1">
      <c r="B55" s="63" t="s">
        <v>59</v>
      </c>
      <c r="C55" s="72">
        <v>984</v>
      </c>
      <c r="D55" s="64" t="s">
        <v>121</v>
      </c>
      <c r="E55" s="46"/>
      <c r="F55" s="46"/>
      <c r="G55" s="46"/>
      <c r="H55" s="57">
        <f>H56</f>
        <v>80.619</v>
      </c>
    </row>
    <row r="56" spans="2:8" s="85" customFormat="1" ht="45.75" customHeight="1">
      <c r="B56" s="63" t="s">
        <v>60</v>
      </c>
      <c r="C56" s="72">
        <v>984</v>
      </c>
      <c r="D56" s="64" t="s">
        <v>122</v>
      </c>
      <c r="E56" s="46"/>
      <c r="F56" s="46"/>
      <c r="G56" s="46"/>
      <c r="H56" s="57">
        <v>80.619</v>
      </c>
    </row>
    <row r="57" spans="2:8" s="80" customFormat="1" ht="24" customHeight="1">
      <c r="B57" s="60" t="s">
        <v>14</v>
      </c>
      <c r="C57" s="82">
        <v>984</v>
      </c>
      <c r="D57" s="61" t="s">
        <v>123</v>
      </c>
      <c r="E57" s="44"/>
      <c r="F57" s="44"/>
      <c r="G57" s="44"/>
      <c r="H57" s="54">
        <f>H58+H61</f>
        <v>84.668</v>
      </c>
    </row>
    <row r="58" spans="2:8" s="80" customFormat="1" ht="107.25" customHeight="1">
      <c r="B58" s="63" t="s">
        <v>61</v>
      </c>
      <c r="C58" s="72">
        <v>984</v>
      </c>
      <c r="D58" s="64" t="s">
        <v>124</v>
      </c>
      <c r="E58" s="44"/>
      <c r="F58" s="44"/>
      <c r="G58" s="44"/>
      <c r="H58" s="57">
        <f>H59</f>
        <v>7.566</v>
      </c>
    </row>
    <row r="59" spans="2:8" s="80" customFormat="1" ht="119.25" customHeight="1">
      <c r="B59" s="63" t="s">
        <v>62</v>
      </c>
      <c r="C59" s="72">
        <v>984</v>
      </c>
      <c r="D59" s="64" t="s">
        <v>125</v>
      </c>
      <c r="E59" s="44"/>
      <c r="F59" s="44"/>
      <c r="G59" s="44"/>
      <c r="H59" s="57">
        <f>H60</f>
        <v>7.566</v>
      </c>
    </row>
    <row r="60" spans="2:8" s="80" customFormat="1" ht="120.75" customHeight="1">
      <c r="B60" s="63" t="s">
        <v>63</v>
      </c>
      <c r="C60" s="72">
        <v>984</v>
      </c>
      <c r="D60" s="64" t="s">
        <v>126</v>
      </c>
      <c r="E60" s="81"/>
      <c r="F60" s="81"/>
      <c r="G60" s="81"/>
      <c r="H60" s="57">
        <v>7.566</v>
      </c>
    </row>
    <row r="61" spans="2:8" s="80" customFormat="1" ht="76.5" customHeight="1">
      <c r="B61" s="63" t="s">
        <v>64</v>
      </c>
      <c r="C61" s="72">
        <v>984</v>
      </c>
      <c r="D61" s="64" t="s">
        <v>127</v>
      </c>
      <c r="E61" s="44"/>
      <c r="F61" s="44"/>
      <c r="G61" s="44"/>
      <c r="H61" s="57">
        <f>H62</f>
        <v>77.102</v>
      </c>
    </row>
    <row r="62" spans="2:8" s="80" customFormat="1" ht="42.75" customHeight="1">
      <c r="B62" s="67" t="s">
        <v>65</v>
      </c>
      <c r="C62" s="72">
        <v>984</v>
      </c>
      <c r="D62" s="68" t="s">
        <v>128</v>
      </c>
      <c r="E62" s="44"/>
      <c r="F62" s="44"/>
      <c r="G62" s="44"/>
      <c r="H62" s="57">
        <f>H63</f>
        <v>77.102</v>
      </c>
    </row>
    <row r="63" spans="2:8" s="85" customFormat="1" ht="63.75" customHeight="1">
      <c r="B63" s="63" t="s">
        <v>66</v>
      </c>
      <c r="C63" s="72">
        <v>984</v>
      </c>
      <c r="D63" s="64" t="s">
        <v>129</v>
      </c>
      <c r="E63" s="46"/>
      <c r="F63" s="46"/>
      <c r="G63" s="46"/>
      <c r="H63" s="57">
        <v>77.102</v>
      </c>
    </row>
    <row r="64" spans="2:8" s="80" customFormat="1" ht="25.5" customHeight="1">
      <c r="B64" s="69" t="s">
        <v>67</v>
      </c>
      <c r="C64" s="82">
        <v>984</v>
      </c>
      <c r="D64" s="61" t="s">
        <v>130</v>
      </c>
      <c r="E64" s="81"/>
      <c r="F64" s="81"/>
      <c r="G64" s="81"/>
      <c r="H64" s="54">
        <f>H66+H68</f>
        <v>86.605</v>
      </c>
    </row>
    <row r="65" spans="2:8" s="80" customFormat="1" ht="63" customHeight="1">
      <c r="B65" s="63" t="s">
        <v>68</v>
      </c>
      <c r="C65" s="72">
        <v>984</v>
      </c>
      <c r="D65" s="70" t="s">
        <v>131</v>
      </c>
      <c r="E65" s="81"/>
      <c r="F65" s="81"/>
      <c r="G65" s="81"/>
      <c r="H65" s="57">
        <f>H66</f>
        <v>61.508</v>
      </c>
    </row>
    <row r="66" spans="2:8" s="80" customFormat="1" ht="74.25" customHeight="1">
      <c r="B66" s="71" t="s">
        <v>69</v>
      </c>
      <c r="C66" s="72">
        <v>984</v>
      </c>
      <c r="D66" s="64" t="s">
        <v>132</v>
      </c>
      <c r="E66" s="81"/>
      <c r="F66" s="81"/>
      <c r="G66" s="81"/>
      <c r="H66" s="57">
        <v>61.508</v>
      </c>
    </row>
    <row r="67" spans="2:8" s="80" customFormat="1" ht="42" customHeight="1">
      <c r="B67" s="63" t="s">
        <v>70</v>
      </c>
      <c r="C67" s="72">
        <v>984</v>
      </c>
      <c r="D67" s="72" t="s">
        <v>133</v>
      </c>
      <c r="E67" s="44"/>
      <c r="F67" s="44"/>
      <c r="G67" s="44"/>
      <c r="H67" s="57">
        <f>H68</f>
        <v>25.097</v>
      </c>
    </row>
    <row r="68" spans="2:8" s="80" customFormat="1" ht="41.25" customHeight="1">
      <c r="B68" s="73" t="s">
        <v>15</v>
      </c>
      <c r="C68" s="72">
        <v>984</v>
      </c>
      <c r="D68" s="74" t="s">
        <v>134</v>
      </c>
      <c r="E68" s="44"/>
      <c r="F68" s="44"/>
      <c r="G68" s="44"/>
      <c r="H68" s="57">
        <v>25.097</v>
      </c>
    </row>
    <row r="69" spans="2:8" s="80" customFormat="1" ht="27" customHeight="1">
      <c r="B69" s="60" t="s">
        <v>71</v>
      </c>
      <c r="C69" s="82">
        <v>984</v>
      </c>
      <c r="D69" s="61" t="s">
        <v>135</v>
      </c>
      <c r="E69" s="81"/>
      <c r="F69" s="81"/>
      <c r="G69" s="81"/>
      <c r="H69" s="54">
        <f>SUM(H70+H83+H86)</f>
        <v>6652.486000000001</v>
      </c>
    </row>
    <row r="70" spans="2:8" s="80" customFormat="1" ht="19.5" customHeight="1">
      <c r="B70" s="60" t="s">
        <v>72</v>
      </c>
      <c r="C70" s="82">
        <v>984</v>
      </c>
      <c r="D70" s="61" t="s">
        <v>136</v>
      </c>
      <c r="E70" s="44"/>
      <c r="F70" s="44"/>
      <c r="G70" s="44"/>
      <c r="H70" s="54">
        <f>H71+H80</f>
        <v>5845.418000000001</v>
      </c>
    </row>
    <row r="71" spans="2:8" s="80" customFormat="1" ht="47.25" customHeight="1">
      <c r="B71" s="52" t="s">
        <v>73</v>
      </c>
      <c r="C71" s="82">
        <v>984</v>
      </c>
      <c r="D71" s="75" t="s">
        <v>137</v>
      </c>
      <c r="E71" s="44"/>
      <c r="F71" s="44"/>
      <c r="G71" s="44"/>
      <c r="H71" s="54">
        <f>H72+H75+H78</f>
        <v>5843.918000000001</v>
      </c>
    </row>
    <row r="72" spans="2:8" s="80" customFormat="1" ht="120" customHeight="1">
      <c r="B72" s="55" t="s">
        <v>88</v>
      </c>
      <c r="C72" s="72">
        <v>984</v>
      </c>
      <c r="D72" s="56" t="s">
        <v>138</v>
      </c>
      <c r="E72" s="44"/>
      <c r="F72" s="44"/>
      <c r="G72" s="44"/>
      <c r="H72" s="57">
        <f>H73</f>
        <v>3253.684</v>
      </c>
    </row>
    <row r="73" spans="2:8" s="80" customFormat="1" ht="132">
      <c r="B73" s="55" t="s">
        <v>89</v>
      </c>
      <c r="C73" s="72">
        <v>984</v>
      </c>
      <c r="D73" s="56" t="s">
        <v>139</v>
      </c>
      <c r="H73" s="57">
        <f>H74</f>
        <v>3253.684</v>
      </c>
    </row>
    <row r="74" spans="2:8" s="80" customFormat="1" ht="102.75" customHeight="1">
      <c r="B74" s="55" t="s">
        <v>74</v>
      </c>
      <c r="C74" s="72">
        <v>984</v>
      </c>
      <c r="D74" s="56" t="s">
        <v>140</v>
      </c>
      <c r="H74" s="57">
        <v>3253.684</v>
      </c>
    </row>
    <row r="75" spans="2:8" s="80" customFormat="1" ht="108.75" customHeight="1">
      <c r="B75" s="55" t="s">
        <v>90</v>
      </c>
      <c r="C75" s="72">
        <v>984</v>
      </c>
      <c r="D75" s="56" t="s">
        <v>141</v>
      </c>
      <c r="H75" s="57">
        <f>H76</f>
        <v>1058.685</v>
      </c>
    </row>
    <row r="76" spans="2:8" s="80" customFormat="1" ht="93.75">
      <c r="B76" s="55" t="s">
        <v>91</v>
      </c>
      <c r="C76" s="72">
        <v>984</v>
      </c>
      <c r="D76" s="56" t="s">
        <v>142</v>
      </c>
      <c r="H76" s="57">
        <f>H77</f>
        <v>1058.685</v>
      </c>
    </row>
    <row r="77" spans="2:8" s="80" customFormat="1" ht="67.5" customHeight="1">
      <c r="B77" s="55" t="s">
        <v>75</v>
      </c>
      <c r="C77" s="72">
        <v>984</v>
      </c>
      <c r="D77" s="56" t="s">
        <v>143</v>
      </c>
      <c r="H77" s="57">
        <v>1058.685</v>
      </c>
    </row>
    <row r="78" spans="2:8" s="80" customFormat="1" ht="18.75" customHeight="1">
      <c r="B78" s="89" t="s">
        <v>76</v>
      </c>
      <c r="C78" s="82">
        <v>984</v>
      </c>
      <c r="D78" s="75" t="s">
        <v>144</v>
      </c>
      <c r="H78" s="54">
        <f>H79</f>
        <v>1531.549</v>
      </c>
    </row>
    <row r="79" spans="2:8" s="80" customFormat="1" ht="18.75">
      <c r="B79" s="78" t="s">
        <v>77</v>
      </c>
      <c r="C79" s="72">
        <v>984</v>
      </c>
      <c r="D79" s="76" t="s">
        <v>145</v>
      </c>
      <c r="H79" s="57">
        <v>1531.549</v>
      </c>
    </row>
    <row r="80" spans="2:8" s="80" customFormat="1" ht="37.5">
      <c r="B80" s="89" t="s">
        <v>78</v>
      </c>
      <c r="C80" s="82">
        <v>984</v>
      </c>
      <c r="D80" s="75" t="s">
        <v>146</v>
      </c>
      <c r="H80" s="54">
        <f>H81</f>
        <v>1.5</v>
      </c>
    </row>
    <row r="81" spans="2:8" s="80" customFormat="1" ht="43.5" customHeight="1">
      <c r="B81" s="78" t="s">
        <v>79</v>
      </c>
      <c r="C81" s="72">
        <v>984</v>
      </c>
      <c r="D81" s="76" t="s">
        <v>147</v>
      </c>
      <c r="H81" s="57">
        <f>H82</f>
        <v>1.5</v>
      </c>
    </row>
    <row r="82" spans="2:8" s="80" customFormat="1" ht="45.75" customHeight="1">
      <c r="B82" s="78" t="s">
        <v>80</v>
      </c>
      <c r="C82" s="72">
        <v>984</v>
      </c>
      <c r="D82" s="76" t="s">
        <v>148</v>
      </c>
      <c r="E82" s="90"/>
      <c r="F82" s="90"/>
      <c r="G82" s="90"/>
      <c r="H82" s="57">
        <v>1.5</v>
      </c>
    </row>
    <row r="83" spans="2:8" s="80" customFormat="1" ht="37.5">
      <c r="B83" s="89" t="s">
        <v>81</v>
      </c>
      <c r="C83" s="82">
        <v>984</v>
      </c>
      <c r="D83" s="75" t="s">
        <v>149</v>
      </c>
      <c r="H83" s="54">
        <f>H84</f>
        <v>60</v>
      </c>
    </row>
    <row r="84" spans="2:8" s="80" customFormat="1" ht="37.5">
      <c r="B84" s="77" t="s">
        <v>82</v>
      </c>
      <c r="C84" s="72">
        <v>984</v>
      </c>
      <c r="D84" s="76" t="s">
        <v>150</v>
      </c>
      <c r="H84" s="57">
        <f>H85</f>
        <v>60</v>
      </c>
    </row>
    <row r="85" spans="2:8" s="80" customFormat="1" ht="37.5">
      <c r="B85" s="77" t="s">
        <v>83</v>
      </c>
      <c r="C85" s="72">
        <v>984</v>
      </c>
      <c r="D85" s="76" t="s">
        <v>151</v>
      </c>
      <c r="H85" s="57">
        <v>60</v>
      </c>
    </row>
    <row r="86" spans="2:8" s="80" customFormat="1" ht="18.75">
      <c r="B86" s="89" t="s">
        <v>84</v>
      </c>
      <c r="C86" s="82">
        <v>984</v>
      </c>
      <c r="D86" s="75" t="s">
        <v>152</v>
      </c>
      <c r="H86" s="54">
        <f>H87</f>
        <v>747.068</v>
      </c>
    </row>
    <row r="87" spans="2:8" s="80" customFormat="1" ht="37.5">
      <c r="B87" s="78" t="s">
        <v>85</v>
      </c>
      <c r="C87" s="72">
        <v>984</v>
      </c>
      <c r="D87" s="76" t="s">
        <v>153</v>
      </c>
      <c r="H87" s="57">
        <f>H88+H89</f>
        <v>747.068</v>
      </c>
    </row>
    <row r="88" spans="2:8" s="80" customFormat="1" ht="81" customHeight="1">
      <c r="B88" s="79" t="s">
        <v>86</v>
      </c>
      <c r="C88" s="72">
        <v>984</v>
      </c>
      <c r="D88" s="76" t="s">
        <v>154</v>
      </c>
      <c r="H88" s="57">
        <v>144.9</v>
      </c>
    </row>
    <row r="89" spans="2:8" s="80" customFormat="1" ht="37.5">
      <c r="B89" s="79" t="s">
        <v>87</v>
      </c>
      <c r="C89" s="72">
        <v>984</v>
      </c>
      <c r="D89" s="76" t="s">
        <v>155</v>
      </c>
      <c r="H89" s="57">
        <v>602.168</v>
      </c>
    </row>
    <row r="90" spans="3:8" s="80" customFormat="1" ht="18.75">
      <c r="C90" s="91"/>
      <c r="D90" s="91"/>
      <c r="H90" s="92"/>
    </row>
    <row r="91" spans="3:8" s="80" customFormat="1" ht="18.75">
      <c r="C91" s="91"/>
      <c r="D91" s="91"/>
      <c r="H91" s="92"/>
    </row>
    <row r="92" spans="3:8" s="80" customFormat="1" ht="18.75">
      <c r="C92" s="91"/>
      <c r="D92" s="91"/>
      <c r="H92" s="92"/>
    </row>
    <row r="93" spans="3:8" s="80" customFormat="1" ht="18.75">
      <c r="C93" s="91"/>
      <c r="D93" s="91"/>
      <c r="H93" s="92"/>
    </row>
    <row r="94" spans="3:8" s="80" customFormat="1" ht="18.75">
      <c r="C94" s="91"/>
      <c r="D94" s="91"/>
      <c r="H94" s="92"/>
    </row>
    <row r="95" spans="3:8" s="80" customFormat="1" ht="18.75">
      <c r="C95" s="91"/>
      <c r="D95" s="91"/>
      <c r="H95" s="92"/>
    </row>
    <row r="96" spans="3:8" s="80" customFormat="1" ht="18.75">
      <c r="C96" s="91"/>
      <c r="D96" s="91"/>
      <c r="H96" s="92"/>
    </row>
    <row r="97" spans="3:8" s="80" customFormat="1" ht="18.75">
      <c r="C97" s="91"/>
      <c r="D97" s="91"/>
      <c r="H97" s="92"/>
    </row>
    <row r="98" spans="3:8" s="80" customFormat="1" ht="18.75">
      <c r="C98" s="91"/>
      <c r="D98" s="91"/>
      <c r="H98" s="92"/>
    </row>
    <row r="99" spans="3:8" s="80" customFormat="1" ht="18.75">
      <c r="C99" s="91"/>
      <c r="D99" s="91"/>
      <c r="H99" s="92"/>
    </row>
    <row r="100" spans="3:8" s="80" customFormat="1" ht="18.75">
      <c r="C100" s="91"/>
      <c r="D100" s="91"/>
      <c r="H100" s="92"/>
    </row>
    <row r="101" spans="3:8" s="80" customFormat="1" ht="18.75">
      <c r="C101" s="91"/>
      <c r="D101" s="91"/>
      <c r="H101" s="92"/>
    </row>
    <row r="102" spans="3:8" s="80" customFormat="1" ht="18.75">
      <c r="C102" s="91"/>
      <c r="D102" s="91"/>
      <c r="H102" s="92"/>
    </row>
    <row r="103" spans="3:8" s="80" customFormat="1" ht="18.75">
      <c r="C103" s="91"/>
      <c r="D103" s="91"/>
      <c r="H103" s="92"/>
    </row>
    <row r="104" spans="3:8" s="80" customFormat="1" ht="18.75">
      <c r="C104" s="91"/>
      <c r="D104" s="91"/>
      <c r="H104" s="92"/>
    </row>
    <row r="105" spans="3:8" s="80" customFormat="1" ht="18.75">
      <c r="C105" s="91"/>
      <c r="D105" s="91"/>
      <c r="H105" s="92"/>
    </row>
    <row r="106" spans="3:8" s="80" customFormat="1" ht="18.75">
      <c r="C106" s="91"/>
      <c r="D106" s="91"/>
      <c r="H106" s="92"/>
    </row>
    <row r="107" spans="3:8" s="80" customFormat="1" ht="18.75">
      <c r="C107" s="91"/>
      <c r="D107" s="91"/>
      <c r="H107" s="92"/>
    </row>
    <row r="108" spans="3:8" s="47" customFormat="1" ht="18">
      <c r="C108" s="48"/>
      <c r="D108" s="51"/>
      <c r="H108" s="49"/>
    </row>
    <row r="109" spans="3:8" s="47" customFormat="1" ht="18">
      <c r="C109" s="48"/>
      <c r="D109" s="51"/>
      <c r="H109" s="49"/>
    </row>
    <row r="110" spans="3:8" s="47" customFormat="1" ht="18">
      <c r="C110" s="48"/>
      <c r="D110" s="51"/>
      <c r="H110" s="49"/>
    </row>
    <row r="111" spans="3:8" s="47" customFormat="1" ht="18">
      <c r="C111" s="48"/>
      <c r="D111" s="51"/>
      <c r="H111" s="49"/>
    </row>
    <row r="112" spans="3:8" s="47" customFormat="1" ht="18">
      <c r="C112" s="48"/>
      <c r="D112" s="51"/>
      <c r="H112" s="49"/>
    </row>
    <row r="113" spans="3:8" s="47" customFormat="1" ht="18">
      <c r="C113" s="48"/>
      <c r="D113" s="51"/>
      <c r="H113" s="50"/>
    </row>
    <row r="114" spans="3:8" s="47" customFormat="1" ht="18">
      <c r="C114" s="48"/>
      <c r="D114" s="51"/>
      <c r="H114" s="50"/>
    </row>
    <row r="115" spans="3:8" s="47" customFormat="1" ht="18">
      <c r="C115" s="48"/>
      <c r="D115" s="51"/>
      <c r="H115" s="50"/>
    </row>
    <row r="116" spans="3:8" s="47" customFormat="1" ht="18">
      <c r="C116" s="48"/>
      <c r="D116" s="51"/>
      <c r="H116" s="50"/>
    </row>
    <row r="117" spans="3:8" s="21" customFormat="1" ht="12.75">
      <c r="C117" s="5"/>
      <c r="D117" s="5"/>
      <c r="H117" s="28"/>
    </row>
    <row r="118" spans="3:8" s="21" customFormat="1" ht="12.75">
      <c r="C118" s="5"/>
      <c r="D118" s="5"/>
      <c r="H118" s="28"/>
    </row>
    <row r="119" spans="3:8" s="21" customFormat="1" ht="12.75">
      <c r="C119" s="5"/>
      <c r="D119" s="5"/>
      <c r="H119" s="28"/>
    </row>
    <row r="120" spans="3:8" s="21" customFormat="1" ht="12.75">
      <c r="C120" s="5"/>
      <c r="D120" s="5"/>
      <c r="H120" s="28"/>
    </row>
    <row r="121" spans="3:8" s="21" customFormat="1" ht="12.75">
      <c r="C121" s="5"/>
      <c r="D121" s="5"/>
      <c r="H121" s="28"/>
    </row>
    <row r="122" spans="3:8" s="21" customFormat="1" ht="12.75">
      <c r="C122" s="5"/>
      <c r="D122" s="5"/>
      <c r="H122" s="28"/>
    </row>
    <row r="123" spans="3:8" s="21" customFormat="1" ht="12.75">
      <c r="C123" s="5"/>
      <c r="D123" s="5"/>
      <c r="H123" s="28"/>
    </row>
    <row r="124" spans="3:8" s="21" customFormat="1" ht="12.75">
      <c r="C124" s="5"/>
      <c r="D124" s="5"/>
      <c r="H124" s="28"/>
    </row>
    <row r="125" spans="3:8" s="21" customFormat="1" ht="12.75">
      <c r="C125" s="5"/>
      <c r="D125" s="5"/>
      <c r="H125" s="28"/>
    </row>
    <row r="126" spans="3:8" s="21" customFormat="1" ht="12.75">
      <c r="C126" s="5"/>
      <c r="D126" s="5"/>
      <c r="H126" s="28"/>
    </row>
    <row r="127" spans="3:8" s="21" customFormat="1" ht="12.75">
      <c r="C127" s="5"/>
      <c r="D127" s="5"/>
      <c r="H127" s="28"/>
    </row>
    <row r="128" spans="3:8" s="21" customFormat="1" ht="12.75">
      <c r="C128" s="5"/>
      <c r="D128" s="5"/>
      <c r="H128" s="28"/>
    </row>
    <row r="129" spans="3:8" s="21" customFormat="1" ht="12.75">
      <c r="C129" s="5"/>
      <c r="D129" s="5"/>
      <c r="H129" s="28"/>
    </row>
    <row r="130" spans="3:8" s="21" customFormat="1" ht="12.75">
      <c r="C130" s="5"/>
      <c r="D130" s="5"/>
      <c r="H130" s="28"/>
    </row>
    <row r="131" spans="3:8" s="21" customFormat="1" ht="12.75">
      <c r="C131" s="5"/>
      <c r="D131" s="5"/>
      <c r="H131" s="28"/>
    </row>
    <row r="132" spans="3:8" s="21" customFormat="1" ht="12.75">
      <c r="C132" s="5"/>
      <c r="D132" s="5"/>
      <c r="H132" s="28"/>
    </row>
    <row r="133" spans="3:8" s="21" customFormat="1" ht="12.75">
      <c r="C133" s="5"/>
      <c r="D133" s="5"/>
      <c r="H133" s="28"/>
    </row>
    <row r="134" spans="3:8" s="21" customFormat="1" ht="12.75">
      <c r="C134" s="5"/>
      <c r="D134" s="5"/>
      <c r="H134" s="28"/>
    </row>
    <row r="135" spans="3:8" s="21" customFormat="1" ht="12.75">
      <c r="C135" s="5"/>
      <c r="D135" s="5"/>
      <c r="H135" s="28"/>
    </row>
    <row r="136" spans="3:8" s="21" customFormat="1" ht="12.75">
      <c r="C136" s="5"/>
      <c r="D136" s="5"/>
      <c r="H136" s="28"/>
    </row>
    <row r="137" spans="3:8" s="21" customFormat="1" ht="12.75">
      <c r="C137" s="5"/>
      <c r="D137" s="5"/>
      <c r="H137" s="28"/>
    </row>
    <row r="138" spans="3:8" s="21" customFormat="1" ht="12.75">
      <c r="C138" s="5"/>
      <c r="D138" s="5"/>
      <c r="H138" s="28"/>
    </row>
    <row r="139" spans="3:8" s="21" customFormat="1" ht="12.75">
      <c r="C139" s="5"/>
      <c r="D139" s="5"/>
      <c r="H139" s="28"/>
    </row>
    <row r="140" spans="3:8" s="21" customFormat="1" ht="12.75">
      <c r="C140" s="5"/>
      <c r="D140" s="5"/>
      <c r="H140" s="28"/>
    </row>
    <row r="141" spans="3:8" s="21" customFormat="1" ht="12.75">
      <c r="C141" s="5"/>
      <c r="D141" s="5"/>
      <c r="H141" s="28"/>
    </row>
    <row r="142" spans="3:8" s="21" customFormat="1" ht="12.75">
      <c r="C142" s="5"/>
      <c r="D142" s="5"/>
      <c r="H142" s="28"/>
    </row>
    <row r="143" spans="3:8" s="21" customFormat="1" ht="12.75">
      <c r="C143" s="5"/>
      <c r="D143" s="5"/>
      <c r="H143" s="28"/>
    </row>
    <row r="144" spans="3:8" s="21" customFormat="1" ht="12.75">
      <c r="C144" s="5"/>
      <c r="D144" s="5"/>
      <c r="H144" s="28"/>
    </row>
    <row r="145" spans="3:8" s="21" customFormat="1" ht="12.75">
      <c r="C145" s="5"/>
      <c r="D145" s="5"/>
      <c r="H145" s="28"/>
    </row>
    <row r="146" spans="3:8" s="21" customFormat="1" ht="12.75">
      <c r="C146" s="5"/>
      <c r="D146" s="5"/>
      <c r="H146" s="28"/>
    </row>
    <row r="147" spans="3:8" s="21" customFormat="1" ht="12.75">
      <c r="C147" s="5"/>
      <c r="D147" s="5"/>
      <c r="H147" s="28"/>
    </row>
    <row r="148" spans="3:8" s="21" customFormat="1" ht="12.75">
      <c r="C148" s="5"/>
      <c r="D148" s="5"/>
      <c r="H148" s="28"/>
    </row>
    <row r="149" spans="3:8" s="21" customFormat="1" ht="12.75">
      <c r="C149" s="5"/>
      <c r="D149" s="5"/>
      <c r="H149" s="28"/>
    </row>
    <row r="150" spans="3:8" s="21" customFormat="1" ht="12.75">
      <c r="C150" s="5"/>
      <c r="D150" s="5"/>
      <c r="H150" s="28"/>
    </row>
    <row r="151" spans="3:8" s="21" customFormat="1" ht="12.75">
      <c r="C151" s="5"/>
      <c r="D151" s="5"/>
      <c r="H151" s="28"/>
    </row>
    <row r="152" spans="3:8" s="21" customFormat="1" ht="12.75">
      <c r="C152" s="5"/>
      <c r="D152" s="5"/>
      <c r="H152" s="28"/>
    </row>
    <row r="153" spans="3:8" s="21" customFormat="1" ht="12.75">
      <c r="C153" s="5"/>
      <c r="D153" s="5"/>
      <c r="H153" s="28"/>
    </row>
    <row r="154" spans="3:8" s="21" customFormat="1" ht="12.75">
      <c r="C154" s="5"/>
      <c r="D154" s="5"/>
      <c r="H154" s="28"/>
    </row>
    <row r="155" spans="3:8" s="21" customFormat="1" ht="12.75">
      <c r="C155" s="5"/>
      <c r="D155" s="5"/>
      <c r="H155" s="28"/>
    </row>
    <row r="156" spans="3:8" s="21" customFormat="1" ht="12.75">
      <c r="C156" s="5"/>
      <c r="D156" s="5"/>
      <c r="H156" s="28"/>
    </row>
    <row r="157" spans="3:8" s="21" customFormat="1" ht="12.75">
      <c r="C157" s="5"/>
      <c r="D157" s="5"/>
      <c r="H157" s="28"/>
    </row>
    <row r="158" spans="3:8" s="21" customFormat="1" ht="12.75">
      <c r="C158" s="5"/>
      <c r="D158" s="5"/>
      <c r="H158" s="28"/>
    </row>
    <row r="159" spans="3:8" s="21" customFormat="1" ht="12.75">
      <c r="C159" s="5"/>
      <c r="D159" s="5"/>
      <c r="H159" s="28"/>
    </row>
    <row r="160" spans="3:8" s="21" customFormat="1" ht="12.75">
      <c r="C160" s="5"/>
      <c r="D160" s="5"/>
      <c r="H160" s="28"/>
    </row>
    <row r="161" spans="3:8" s="21" customFormat="1" ht="12.75">
      <c r="C161" s="5"/>
      <c r="D161" s="5"/>
      <c r="H161" s="28"/>
    </row>
    <row r="162" spans="3:8" s="21" customFormat="1" ht="12.75">
      <c r="C162" s="5"/>
      <c r="D162" s="5"/>
      <c r="H162" s="28"/>
    </row>
    <row r="163" spans="3:8" s="21" customFormat="1" ht="12.75">
      <c r="C163" s="5"/>
      <c r="D163" s="5"/>
      <c r="H163" s="28"/>
    </row>
    <row r="164" spans="3:8" s="21" customFormat="1" ht="12.75">
      <c r="C164" s="5"/>
      <c r="D164" s="5"/>
      <c r="H164" s="28"/>
    </row>
    <row r="165" spans="3:8" s="21" customFormat="1" ht="12.75">
      <c r="C165" s="5"/>
      <c r="D165" s="5"/>
      <c r="H165" s="28"/>
    </row>
    <row r="166" spans="3:8" s="21" customFormat="1" ht="12.75">
      <c r="C166" s="5"/>
      <c r="D166" s="5"/>
      <c r="H166" s="28"/>
    </row>
    <row r="167" spans="3:8" s="21" customFormat="1" ht="12.75">
      <c r="C167" s="5"/>
      <c r="D167" s="5"/>
      <c r="H167" s="28"/>
    </row>
    <row r="168" spans="3:8" s="21" customFormat="1" ht="12.75">
      <c r="C168" s="5"/>
      <c r="D168" s="5"/>
      <c r="H168" s="28"/>
    </row>
    <row r="169" spans="3:8" s="21" customFormat="1" ht="12.75">
      <c r="C169" s="5"/>
      <c r="D169" s="5"/>
      <c r="H169" s="28"/>
    </row>
    <row r="170" spans="3:8" s="21" customFormat="1" ht="12.75">
      <c r="C170" s="5"/>
      <c r="D170" s="5"/>
      <c r="H170" s="28"/>
    </row>
    <row r="171" spans="3:8" s="21" customFormat="1" ht="12.75">
      <c r="C171" s="5"/>
      <c r="D171" s="5"/>
      <c r="H171" s="28"/>
    </row>
    <row r="172" spans="3:8" s="21" customFormat="1" ht="12.75">
      <c r="C172" s="5"/>
      <c r="D172" s="5"/>
      <c r="H172" s="28"/>
    </row>
    <row r="173" spans="3:8" s="21" customFormat="1" ht="12.75">
      <c r="C173" s="5"/>
      <c r="D173" s="5"/>
      <c r="H173" s="28"/>
    </row>
    <row r="174" spans="3:8" s="21" customFormat="1" ht="12.75">
      <c r="C174" s="5"/>
      <c r="D174" s="5"/>
      <c r="H174" s="28"/>
    </row>
    <row r="175" spans="3:8" s="21" customFormat="1" ht="12.75">
      <c r="C175" s="5"/>
      <c r="D175" s="5"/>
      <c r="H175" s="28"/>
    </row>
    <row r="176" spans="3:8" s="21" customFormat="1" ht="12.75">
      <c r="C176" s="5"/>
      <c r="D176" s="5"/>
      <c r="H176" s="28"/>
    </row>
    <row r="177" spans="3:8" s="21" customFormat="1" ht="12.75">
      <c r="C177" s="5"/>
      <c r="D177" s="5"/>
      <c r="H177" s="28"/>
    </row>
    <row r="178" spans="3:8" s="21" customFormat="1" ht="12.75">
      <c r="C178" s="5"/>
      <c r="D178" s="5"/>
      <c r="H178" s="28"/>
    </row>
    <row r="179" spans="3:8" s="21" customFormat="1" ht="12.75">
      <c r="C179" s="5"/>
      <c r="D179" s="5"/>
      <c r="H179" s="28"/>
    </row>
    <row r="180" spans="3:8" s="21" customFormat="1" ht="12.75">
      <c r="C180" s="5"/>
      <c r="D180" s="5"/>
      <c r="H180" s="28"/>
    </row>
    <row r="181" spans="3:8" s="21" customFormat="1" ht="12.75">
      <c r="C181" s="5"/>
      <c r="D181" s="5"/>
      <c r="H181" s="28"/>
    </row>
    <row r="182" spans="3:8" s="21" customFormat="1" ht="12.75">
      <c r="C182" s="5"/>
      <c r="D182" s="5"/>
      <c r="H182" s="28"/>
    </row>
    <row r="183" spans="3:8" s="21" customFormat="1" ht="12.75">
      <c r="C183" s="5"/>
      <c r="D183" s="5"/>
      <c r="H183" s="28"/>
    </row>
    <row r="184" spans="3:8" s="21" customFormat="1" ht="12.75">
      <c r="C184" s="5"/>
      <c r="D184" s="5"/>
      <c r="H184" s="28"/>
    </row>
    <row r="185" spans="3:8" s="21" customFormat="1" ht="12.75">
      <c r="C185" s="5"/>
      <c r="D185" s="5"/>
      <c r="H185" s="28"/>
    </row>
    <row r="186" spans="3:8" s="21" customFormat="1" ht="12.75">
      <c r="C186" s="5"/>
      <c r="D186" s="5"/>
      <c r="H186" s="28"/>
    </row>
    <row r="187" spans="3:8" s="21" customFormat="1" ht="12.75">
      <c r="C187" s="5"/>
      <c r="D187" s="5"/>
      <c r="H187" s="28"/>
    </row>
    <row r="188" spans="3:8" s="21" customFormat="1" ht="12.75">
      <c r="C188" s="5"/>
      <c r="D188" s="5"/>
      <c r="H188" s="28"/>
    </row>
    <row r="189" spans="3:8" s="21" customFormat="1" ht="12.75">
      <c r="C189" s="5"/>
      <c r="D189" s="5"/>
      <c r="H189" s="28"/>
    </row>
    <row r="190" spans="3:8" s="21" customFormat="1" ht="12.75">
      <c r="C190" s="5"/>
      <c r="D190" s="5"/>
      <c r="H190" s="28"/>
    </row>
    <row r="191" spans="3:8" s="21" customFormat="1" ht="12.75">
      <c r="C191" s="5"/>
      <c r="D191" s="5"/>
      <c r="H191" s="28"/>
    </row>
    <row r="192" spans="3:8" s="21" customFormat="1" ht="12.75">
      <c r="C192" s="5"/>
      <c r="D192" s="5"/>
      <c r="H192" s="28"/>
    </row>
    <row r="193" spans="3:8" s="21" customFormat="1" ht="12.75">
      <c r="C193" s="5"/>
      <c r="D193" s="5"/>
      <c r="H193" s="28"/>
    </row>
    <row r="194" spans="3:8" s="21" customFormat="1" ht="12.75">
      <c r="C194" s="5"/>
      <c r="D194" s="5"/>
      <c r="H194" s="28"/>
    </row>
    <row r="195" spans="3:8" s="21" customFormat="1" ht="12.75">
      <c r="C195" s="5"/>
      <c r="D195" s="5"/>
      <c r="H195" s="28"/>
    </row>
    <row r="196" spans="3:8" s="21" customFormat="1" ht="12.75">
      <c r="C196" s="5"/>
      <c r="D196" s="5"/>
      <c r="H196" s="28"/>
    </row>
    <row r="197" spans="3:8" s="21" customFormat="1" ht="12.75">
      <c r="C197" s="5"/>
      <c r="D197" s="5"/>
      <c r="H197" s="28"/>
    </row>
    <row r="198" spans="3:8" s="21" customFormat="1" ht="12.75">
      <c r="C198" s="5"/>
      <c r="D198" s="5"/>
      <c r="H198" s="28"/>
    </row>
    <row r="199" spans="3:8" s="21" customFormat="1" ht="12.75">
      <c r="C199" s="5"/>
      <c r="D199" s="5"/>
      <c r="H199" s="28"/>
    </row>
    <row r="200" spans="3:8" s="21" customFormat="1" ht="12.75">
      <c r="C200" s="5"/>
      <c r="D200" s="5"/>
      <c r="H200" s="28"/>
    </row>
    <row r="201" spans="3:8" s="21" customFormat="1" ht="12.75">
      <c r="C201" s="5"/>
      <c r="D201" s="5"/>
      <c r="H201" s="28"/>
    </row>
    <row r="202" spans="3:8" s="21" customFormat="1" ht="12.75">
      <c r="C202" s="5"/>
      <c r="D202" s="5"/>
      <c r="H202" s="28"/>
    </row>
    <row r="203" spans="3:8" s="21" customFormat="1" ht="12.75">
      <c r="C203" s="5"/>
      <c r="D203" s="5"/>
      <c r="H203" s="28"/>
    </row>
    <row r="204" spans="3:8" s="21" customFormat="1" ht="12.75">
      <c r="C204" s="5"/>
      <c r="D204" s="5"/>
      <c r="H204" s="28"/>
    </row>
    <row r="205" spans="3:8" s="21" customFormat="1" ht="12.75">
      <c r="C205" s="5"/>
      <c r="D205" s="5"/>
      <c r="H205" s="28"/>
    </row>
    <row r="206" spans="3:8" s="21" customFormat="1" ht="12.75">
      <c r="C206" s="5"/>
      <c r="D206" s="5"/>
      <c r="H206" s="28"/>
    </row>
    <row r="207" spans="3:8" s="21" customFormat="1" ht="12.75">
      <c r="C207" s="5"/>
      <c r="D207" s="5"/>
      <c r="H207" s="28"/>
    </row>
    <row r="208" spans="3:8" s="21" customFormat="1" ht="12.75">
      <c r="C208" s="5"/>
      <c r="D208" s="5"/>
      <c r="H208" s="28"/>
    </row>
    <row r="209" spans="3:8" s="21" customFormat="1" ht="12.75">
      <c r="C209" s="5"/>
      <c r="D209" s="5"/>
      <c r="H209" s="28"/>
    </row>
    <row r="210" spans="3:8" s="21" customFormat="1" ht="12.75">
      <c r="C210" s="5"/>
      <c r="D210" s="5"/>
      <c r="H210" s="28"/>
    </row>
    <row r="211" spans="3:8" s="21" customFormat="1" ht="12.75">
      <c r="C211" s="5"/>
      <c r="D211" s="5"/>
      <c r="H211" s="28"/>
    </row>
    <row r="212" spans="3:8" s="21" customFormat="1" ht="12.75">
      <c r="C212" s="5"/>
      <c r="D212" s="5"/>
      <c r="H212" s="28"/>
    </row>
    <row r="213" spans="3:8" s="21" customFormat="1" ht="12.75">
      <c r="C213" s="5"/>
      <c r="D213" s="5"/>
      <c r="H213" s="28"/>
    </row>
    <row r="214" spans="3:8" s="21" customFormat="1" ht="12.75">
      <c r="C214" s="5"/>
      <c r="D214" s="5"/>
      <c r="H214" s="28"/>
    </row>
    <row r="215" spans="3:8" s="21" customFormat="1" ht="12.75">
      <c r="C215" s="5"/>
      <c r="D215" s="5"/>
      <c r="H215" s="28"/>
    </row>
    <row r="216" spans="3:8" s="21" customFormat="1" ht="12.75">
      <c r="C216" s="5"/>
      <c r="D216" s="5"/>
      <c r="H216" s="28"/>
    </row>
    <row r="217" spans="3:8" s="21" customFormat="1" ht="12.75">
      <c r="C217" s="5"/>
      <c r="D217" s="5"/>
      <c r="H217" s="28"/>
    </row>
    <row r="218" spans="3:8" s="21" customFormat="1" ht="12.75">
      <c r="C218" s="5"/>
      <c r="D218" s="5"/>
      <c r="H218" s="28"/>
    </row>
    <row r="219" spans="3:8" s="21" customFormat="1" ht="12.75">
      <c r="C219" s="5"/>
      <c r="D219" s="5"/>
      <c r="H219" s="28"/>
    </row>
    <row r="220" spans="3:8" s="21" customFormat="1" ht="12.75">
      <c r="C220" s="5"/>
      <c r="D220" s="5"/>
      <c r="H220" s="28"/>
    </row>
    <row r="221" spans="3:8" s="21" customFormat="1" ht="12.75">
      <c r="C221" s="5"/>
      <c r="D221" s="5"/>
      <c r="H221" s="28"/>
    </row>
    <row r="222" spans="3:8" s="21" customFormat="1" ht="12.75">
      <c r="C222" s="5"/>
      <c r="D222" s="5"/>
      <c r="H222" s="28"/>
    </row>
    <row r="223" spans="3:8" s="21" customFormat="1" ht="12.75">
      <c r="C223" s="5"/>
      <c r="D223" s="5"/>
      <c r="H223" s="28"/>
    </row>
    <row r="224" spans="3:8" s="21" customFormat="1" ht="12.75">
      <c r="C224" s="5"/>
      <c r="D224" s="5"/>
      <c r="H224" s="28"/>
    </row>
    <row r="225" spans="3:8" s="21" customFormat="1" ht="12.75">
      <c r="C225" s="5"/>
      <c r="D225" s="5"/>
      <c r="H225" s="28"/>
    </row>
    <row r="226" spans="3:8" s="21" customFormat="1" ht="12.75">
      <c r="C226" s="5"/>
      <c r="D226" s="5"/>
      <c r="H226" s="28"/>
    </row>
    <row r="227" spans="3:8" s="21" customFormat="1" ht="12.75">
      <c r="C227" s="5"/>
      <c r="D227" s="5"/>
      <c r="H227" s="28"/>
    </row>
    <row r="228" spans="3:8" s="21" customFormat="1" ht="12.75">
      <c r="C228" s="5"/>
      <c r="D228" s="5"/>
      <c r="H228" s="28"/>
    </row>
    <row r="229" spans="3:8" s="21" customFormat="1" ht="12.75">
      <c r="C229" s="5"/>
      <c r="D229" s="5"/>
      <c r="H229" s="28"/>
    </row>
    <row r="230" spans="3:8" s="21" customFormat="1" ht="12.75">
      <c r="C230" s="5"/>
      <c r="D230" s="5"/>
      <c r="H230" s="28"/>
    </row>
    <row r="231" spans="3:8" s="21" customFormat="1" ht="12.75">
      <c r="C231" s="5"/>
      <c r="D231" s="5"/>
      <c r="H231" s="28"/>
    </row>
    <row r="232" spans="3:8" s="21" customFormat="1" ht="12.75">
      <c r="C232" s="5"/>
      <c r="D232" s="5"/>
      <c r="H232" s="28"/>
    </row>
    <row r="233" spans="3:8" s="21" customFormat="1" ht="12.75">
      <c r="C233" s="5"/>
      <c r="D233" s="5"/>
      <c r="H233" s="28"/>
    </row>
    <row r="234" spans="3:8" s="21" customFormat="1" ht="12.75">
      <c r="C234" s="5"/>
      <c r="D234" s="5"/>
      <c r="H234" s="28"/>
    </row>
    <row r="235" spans="3:8" s="21" customFormat="1" ht="12.75">
      <c r="C235" s="5"/>
      <c r="D235" s="5"/>
      <c r="H235" s="28"/>
    </row>
    <row r="236" spans="3:8" s="21" customFormat="1" ht="12.75">
      <c r="C236" s="5"/>
      <c r="D236" s="5"/>
      <c r="H236" s="28"/>
    </row>
    <row r="237" spans="3:8" s="21" customFormat="1" ht="12.75">
      <c r="C237" s="5"/>
      <c r="D237" s="5"/>
      <c r="H237" s="28"/>
    </row>
    <row r="238" spans="3:8" s="21" customFormat="1" ht="12.75">
      <c r="C238" s="5"/>
      <c r="D238" s="5"/>
      <c r="H238" s="28"/>
    </row>
    <row r="239" spans="3:8" s="21" customFormat="1" ht="12.75">
      <c r="C239" s="5"/>
      <c r="D239" s="5"/>
      <c r="H239" s="28"/>
    </row>
    <row r="240" spans="3:8" s="21" customFormat="1" ht="12.75">
      <c r="C240" s="5"/>
      <c r="D240" s="5"/>
      <c r="H240" s="28"/>
    </row>
    <row r="241" spans="3:8" s="21" customFormat="1" ht="12.75">
      <c r="C241" s="5"/>
      <c r="D241" s="5"/>
      <c r="H241" s="28"/>
    </row>
    <row r="242" spans="3:8" s="21" customFormat="1" ht="12.75">
      <c r="C242" s="5"/>
      <c r="D242" s="5"/>
      <c r="H242" s="28"/>
    </row>
    <row r="243" spans="3:8" s="21" customFormat="1" ht="12.75">
      <c r="C243" s="5"/>
      <c r="D243" s="5"/>
      <c r="H243" s="28"/>
    </row>
    <row r="244" spans="3:8" s="21" customFormat="1" ht="12.75">
      <c r="C244" s="5"/>
      <c r="D244" s="5"/>
      <c r="H244" s="28"/>
    </row>
    <row r="245" spans="3:8" s="21" customFormat="1" ht="12.75">
      <c r="C245" s="5"/>
      <c r="D245" s="5"/>
      <c r="H245" s="28"/>
    </row>
    <row r="246" spans="3:8" s="21" customFormat="1" ht="12.75">
      <c r="C246" s="5"/>
      <c r="D246" s="5"/>
      <c r="H246" s="28"/>
    </row>
    <row r="247" spans="3:8" s="21" customFormat="1" ht="12.75">
      <c r="C247" s="5"/>
      <c r="D247" s="5"/>
      <c r="H247" s="28"/>
    </row>
    <row r="248" spans="3:8" s="21" customFormat="1" ht="12.75">
      <c r="C248" s="5"/>
      <c r="D248" s="5"/>
      <c r="H248" s="28"/>
    </row>
    <row r="249" spans="3:8" s="21" customFormat="1" ht="12.75">
      <c r="C249" s="5"/>
      <c r="D249" s="5"/>
      <c r="H249" s="28"/>
    </row>
    <row r="250" spans="3:8" s="21" customFormat="1" ht="12.75">
      <c r="C250" s="5"/>
      <c r="D250" s="5"/>
      <c r="H250" s="28"/>
    </row>
    <row r="251" spans="3:8" s="21" customFormat="1" ht="12.75">
      <c r="C251" s="5"/>
      <c r="D251" s="5"/>
      <c r="H251" s="28"/>
    </row>
    <row r="252" spans="3:8" s="21" customFormat="1" ht="12.75">
      <c r="C252" s="5"/>
      <c r="D252" s="5"/>
      <c r="H252" s="28"/>
    </row>
    <row r="253" spans="3:8" s="21" customFormat="1" ht="12.75">
      <c r="C253" s="5"/>
      <c r="D253" s="5"/>
      <c r="H253" s="28"/>
    </row>
    <row r="254" spans="3:8" s="21" customFormat="1" ht="12.75">
      <c r="C254" s="5"/>
      <c r="D254" s="5"/>
      <c r="H254" s="28"/>
    </row>
    <row r="255" spans="3:8" s="21" customFormat="1" ht="12.75">
      <c r="C255" s="5"/>
      <c r="D255" s="5"/>
      <c r="H255" s="28"/>
    </row>
    <row r="256" spans="3:8" s="21" customFormat="1" ht="12.75">
      <c r="C256" s="5"/>
      <c r="D256" s="5"/>
      <c r="H256" s="28"/>
    </row>
    <row r="257" spans="3:8" s="21" customFormat="1" ht="12.75">
      <c r="C257" s="5"/>
      <c r="D257" s="5"/>
      <c r="H257" s="28"/>
    </row>
    <row r="258" spans="3:8" s="21" customFormat="1" ht="12.75">
      <c r="C258" s="5"/>
      <c r="D258" s="5"/>
      <c r="H258" s="28"/>
    </row>
    <row r="259" spans="3:8" s="21" customFormat="1" ht="12.75">
      <c r="C259" s="5"/>
      <c r="D259" s="5"/>
      <c r="H259" s="28"/>
    </row>
    <row r="260" spans="3:8" s="21" customFormat="1" ht="12.75">
      <c r="C260" s="5"/>
      <c r="D260" s="5"/>
      <c r="H260" s="28"/>
    </row>
    <row r="261" spans="3:8" s="21" customFormat="1" ht="12.75">
      <c r="C261" s="5"/>
      <c r="D261" s="5"/>
      <c r="H261" s="28"/>
    </row>
    <row r="262" spans="3:8" s="21" customFormat="1" ht="12.75">
      <c r="C262" s="5"/>
      <c r="D262" s="5"/>
      <c r="H262" s="28"/>
    </row>
    <row r="263" spans="3:8" s="21" customFormat="1" ht="12.75">
      <c r="C263" s="5"/>
      <c r="D263" s="5"/>
      <c r="H263" s="28"/>
    </row>
    <row r="264" spans="3:8" s="21" customFormat="1" ht="12.75">
      <c r="C264" s="5"/>
      <c r="D264" s="5"/>
      <c r="H264" s="28"/>
    </row>
    <row r="265" spans="3:8" s="21" customFormat="1" ht="12.75">
      <c r="C265" s="5"/>
      <c r="D265" s="5"/>
      <c r="H265" s="28"/>
    </row>
    <row r="266" spans="3:8" s="21" customFormat="1" ht="12.75">
      <c r="C266" s="5"/>
      <c r="D266" s="5"/>
      <c r="H266" s="28"/>
    </row>
    <row r="267" spans="3:8" s="21" customFormat="1" ht="12.75">
      <c r="C267" s="5"/>
      <c r="D267" s="5"/>
      <c r="H267" s="28"/>
    </row>
    <row r="268" spans="3:8" s="21" customFormat="1" ht="12.75">
      <c r="C268" s="5"/>
      <c r="D268" s="5"/>
      <c r="H268" s="28"/>
    </row>
    <row r="269" spans="3:8" s="21" customFormat="1" ht="12.75">
      <c r="C269" s="5"/>
      <c r="D269" s="5"/>
      <c r="H269" s="28"/>
    </row>
    <row r="270" spans="3:8" s="21" customFormat="1" ht="12.75">
      <c r="C270" s="5"/>
      <c r="D270" s="5"/>
      <c r="H270" s="28"/>
    </row>
    <row r="271" spans="3:8" s="21" customFormat="1" ht="12.75">
      <c r="C271" s="5"/>
      <c r="D271" s="5"/>
      <c r="H271" s="28"/>
    </row>
    <row r="272" spans="3:8" s="21" customFormat="1" ht="12.75">
      <c r="C272" s="5"/>
      <c r="D272" s="5"/>
      <c r="H272" s="28"/>
    </row>
    <row r="273" spans="3:8" s="21" customFormat="1" ht="12.75">
      <c r="C273" s="5"/>
      <c r="D273" s="5"/>
      <c r="H273" s="28"/>
    </row>
    <row r="274" spans="3:8" s="21" customFormat="1" ht="12.75">
      <c r="C274" s="5"/>
      <c r="D274" s="5"/>
      <c r="H274" s="28"/>
    </row>
    <row r="275" spans="3:8" s="21" customFormat="1" ht="12.75">
      <c r="C275" s="5"/>
      <c r="D275" s="5"/>
      <c r="H275" s="28"/>
    </row>
    <row r="276" spans="3:8" s="21" customFormat="1" ht="12.75">
      <c r="C276" s="5"/>
      <c r="D276" s="5"/>
      <c r="H276" s="28"/>
    </row>
    <row r="277" spans="3:8" s="21" customFormat="1" ht="12.75">
      <c r="C277" s="5"/>
      <c r="D277" s="5"/>
      <c r="H277" s="28"/>
    </row>
    <row r="278" spans="3:8" s="21" customFormat="1" ht="12.75">
      <c r="C278" s="5"/>
      <c r="D278" s="5"/>
      <c r="H278" s="28"/>
    </row>
    <row r="279" spans="3:8" s="21" customFormat="1" ht="12.75">
      <c r="C279" s="5"/>
      <c r="D279" s="5"/>
      <c r="H279" s="28"/>
    </row>
    <row r="280" spans="3:8" s="21" customFormat="1" ht="12.75">
      <c r="C280" s="5"/>
      <c r="D280" s="5"/>
      <c r="H280" s="28"/>
    </row>
    <row r="281" spans="3:8" s="21" customFormat="1" ht="12.75">
      <c r="C281" s="5"/>
      <c r="D281" s="5"/>
      <c r="H281" s="28"/>
    </row>
    <row r="282" spans="3:8" s="21" customFormat="1" ht="12.75">
      <c r="C282" s="5"/>
      <c r="D282" s="5"/>
      <c r="H282" s="28"/>
    </row>
    <row r="283" spans="3:8" s="21" customFormat="1" ht="12.75">
      <c r="C283" s="5"/>
      <c r="D283" s="5"/>
      <c r="H283" s="28"/>
    </row>
    <row r="284" spans="3:8" s="21" customFormat="1" ht="12.75">
      <c r="C284" s="5"/>
      <c r="D284" s="5"/>
      <c r="H284" s="28"/>
    </row>
    <row r="285" spans="3:8" s="21" customFormat="1" ht="12.75">
      <c r="C285" s="5"/>
      <c r="D285" s="5"/>
      <c r="H285" s="28"/>
    </row>
    <row r="286" spans="3:8" s="21" customFormat="1" ht="12.75">
      <c r="C286" s="5"/>
      <c r="D286" s="5"/>
      <c r="H286" s="28"/>
    </row>
    <row r="287" spans="3:8" s="21" customFormat="1" ht="12.75">
      <c r="C287" s="5"/>
      <c r="D287" s="5"/>
      <c r="H287" s="28"/>
    </row>
    <row r="288" spans="3:8" s="21" customFormat="1" ht="12.75">
      <c r="C288" s="5"/>
      <c r="D288" s="5"/>
      <c r="H288" s="28"/>
    </row>
    <row r="289" spans="3:8" s="21" customFormat="1" ht="12.75">
      <c r="C289" s="5"/>
      <c r="D289" s="5"/>
      <c r="H289" s="28"/>
    </row>
    <row r="290" spans="3:8" s="21" customFormat="1" ht="12.75">
      <c r="C290" s="5"/>
      <c r="D290" s="5"/>
      <c r="H290" s="28"/>
    </row>
    <row r="291" spans="3:8" s="21" customFormat="1" ht="12.75">
      <c r="C291" s="5"/>
      <c r="D291" s="5"/>
      <c r="H291" s="28"/>
    </row>
    <row r="292" spans="3:8" s="21" customFormat="1" ht="12.75">
      <c r="C292" s="5"/>
      <c r="D292" s="5"/>
      <c r="H292" s="28"/>
    </row>
    <row r="293" spans="3:8" s="21" customFormat="1" ht="12.75">
      <c r="C293" s="5"/>
      <c r="D293" s="5"/>
      <c r="H293" s="28"/>
    </row>
    <row r="294" spans="3:8" s="21" customFormat="1" ht="12.75">
      <c r="C294" s="5"/>
      <c r="D294" s="5"/>
      <c r="H294" s="28"/>
    </row>
    <row r="295" spans="3:8" s="21" customFormat="1" ht="12.75">
      <c r="C295" s="5"/>
      <c r="D295" s="5"/>
      <c r="H295" s="28"/>
    </row>
    <row r="296" spans="3:8" s="21" customFormat="1" ht="12.75">
      <c r="C296" s="5"/>
      <c r="D296" s="5"/>
      <c r="H296" s="28"/>
    </row>
    <row r="297" spans="3:8" s="21" customFormat="1" ht="12.75">
      <c r="C297" s="5"/>
      <c r="D297" s="5"/>
      <c r="H297" s="28"/>
    </row>
    <row r="298" spans="3:8" s="21" customFormat="1" ht="12.75">
      <c r="C298" s="5"/>
      <c r="D298" s="5"/>
      <c r="H298" s="28"/>
    </row>
    <row r="299" spans="3:8" s="21" customFormat="1" ht="12.75">
      <c r="C299" s="5"/>
      <c r="D299" s="5"/>
      <c r="H299" s="28"/>
    </row>
    <row r="300" spans="3:8" s="21" customFormat="1" ht="12.75">
      <c r="C300" s="5"/>
      <c r="D300" s="5"/>
      <c r="H300" s="28"/>
    </row>
    <row r="301" spans="3:8" s="21" customFormat="1" ht="12.75">
      <c r="C301" s="5"/>
      <c r="D301" s="5"/>
      <c r="H301" s="28"/>
    </row>
    <row r="302" spans="3:8" s="21" customFormat="1" ht="12.75">
      <c r="C302" s="5"/>
      <c r="D302" s="5"/>
      <c r="H302" s="28"/>
    </row>
    <row r="303" spans="3:8" s="21" customFormat="1" ht="12.75">
      <c r="C303" s="5"/>
      <c r="D303" s="5"/>
      <c r="H303" s="28"/>
    </row>
    <row r="304" spans="3:8" s="21" customFormat="1" ht="12.75">
      <c r="C304" s="5"/>
      <c r="D304" s="5"/>
      <c r="H304" s="28"/>
    </row>
    <row r="305" spans="3:8" s="21" customFormat="1" ht="12.75">
      <c r="C305" s="5"/>
      <c r="D305" s="5"/>
      <c r="H305" s="28"/>
    </row>
    <row r="306" spans="3:8" s="21" customFormat="1" ht="12.75">
      <c r="C306" s="5"/>
      <c r="D306" s="5"/>
      <c r="H306" s="28"/>
    </row>
    <row r="307" spans="3:8" s="21" customFormat="1" ht="12.75">
      <c r="C307" s="5"/>
      <c r="D307" s="5"/>
      <c r="H307" s="28"/>
    </row>
    <row r="308" spans="3:8" s="21" customFormat="1" ht="12.75">
      <c r="C308" s="5"/>
      <c r="D308" s="5"/>
      <c r="H308" s="28"/>
    </row>
  </sheetData>
  <sheetProtection/>
  <mergeCells count="8">
    <mergeCell ref="I23:J23"/>
    <mergeCell ref="D11:D12"/>
    <mergeCell ref="A7:J7"/>
    <mergeCell ref="A8:J8"/>
    <mergeCell ref="B10:B12"/>
    <mergeCell ref="C11:C12"/>
    <mergeCell ref="C10:D10"/>
    <mergeCell ref="H10:H12"/>
  </mergeCells>
  <printOptions/>
  <pageMargins left="0.75" right="0.75" top="1" bottom="1" header="0.5" footer="0.5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User</cp:lastModifiedBy>
  <cp:lastPrinted>2016-03-17T10:36:02Z</cp:lastPrinted>
  <dcterms:created xsi:type="dcterms:W3CDTF">2003-09-23T05:31:40Z</dcterms:created>
  <dcterms:modified xsi:type="dcterms:W3CDTF">2016-03-17T10:36:40Z</dcterms:modified>
  <cp:category/>
  <cp:version/>
  <cp:contentType/>
  <cp:contentStatus/>
</cp:coreProperties>
</file>