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<sst xmlns="http://schemas.openxmlformats.org/spreadsheetml/2006/main" count="820" uniqueCount="188">
  <si>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</si>
  <si>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</si>
  <si>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</si>
  <si>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</si>
  <si>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</si>
  <si>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</si>
  <si>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</si>
  <si>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</si>
  <si>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</si>
  <si>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</si>
  <si>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</si>
  <si>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</si>
  <si>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</si>
  <si>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</si>
  <si>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</si>
  <si>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</si>
  <si>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</si>
  <si>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</si>
  <si>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</si>
  <si>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</si>
  <si>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</si>
  <si>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</si>
  <si>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</si>
  <si>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</si>
  <si>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</si>
  <si>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</si>
  <si>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</si>
  <si>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</si>
  <si>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</si>
  <si>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</si>
  <si>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</si>
  <si>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</si>
  <si>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</si>
  <si>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</si>
  <si>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</si>
  <si>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</si>
  <si>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</si>
  <si>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</si>
  <si>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</si>
  <si>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</si>
  <si>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</si>
  <si>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</si>
  <si>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</si>
  <si>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</si>
  <si>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</si>
  <si>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</si>
  <si>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</si>
  <si>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</si>
  <si>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</si>
  <si>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</si>
  <si>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</si>
  <si>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</si>
  <si>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</si>
  <si>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</si>
  <si>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</si>
  <si>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</si>
  <si>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</si>
  <si>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</si>
  <si>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</si>
  <si>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</si>
  <si>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</si>
  <si>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</si>
  <si>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</si>
  <si>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</si>
  <si>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</si>
  <si>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</si>
  <si>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</si>
  <si>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</si>
  <si>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</si>
  <si>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</si>
  <si>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</si>
  <si>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</si>
  <si>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</si>
  <si>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</si>
  <si>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</si>
  <si>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</si>
  <si>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</si>
  <si>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</si>
  <si>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</si>
  <si>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</si>
  <si>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</si>
  <si>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</si>
  <si>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</si>
  <si>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</si>
  <si>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</si>
  <si>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</si>
  <si>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</si>
  <si>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</si>
  <si>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</si>
  <si>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</si>
  <si>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</si>
  <si>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</si>
  <si>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</si>
  <si>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</si>
  <si>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</si>
  <si>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</si>
  <si>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</si>
  <si>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</si>
  <si>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</si>
  <si>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</si>
  <si>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</si>
  <si>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</si>
  <si>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</si>
  <si>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</si>
  <si>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</si>
  <si>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</si>
  <si>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</si>
  <si>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</si>
  <si>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</si>
  <si>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</si>
  <si>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</si>
  <si>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</si>
  <si>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</si>
  <si>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</si>
  <si>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</si>
  <si>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</si>
  <si>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</si>
  <si>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</si>
  <si>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</si>
  <si>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</si>
  <si>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</si>
  <si>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</si>
  <si>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</si>
  <si>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</si>
  <si>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</si>
  <si>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</si>
  <si>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</si>
  <si>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</si>
  <si>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</si>
  <si>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</si>
  <si>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</si>
  <si>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</si>
  <si>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</si>
  <si>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</si>
  <si>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</si>
  <si>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</si>
  <si>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</si>
  <si>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</si>
  <si>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</si>
  <si>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</si>
  <si>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</si>
  <si>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</si>
  <si>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</si>
  <si>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</si>
  <si>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</si>
  <si>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</si>
  <si>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</si>
  <si>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</si>
  <si>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</si>
  <si>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</si>
  <si>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</si>
  <si>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</si>
  <si>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</si>
  <si>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</si>
  <si>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</si>
  <si>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</si>
  <si>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</si>
  <si>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</si>
  <si>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</si>
  <si>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</si>
  <si>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</si>
  <si>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</si>
  <si>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</si>
  <si>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</si>
  <si>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</si>
  <si>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</si>
  <si>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</si>
  <si>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</si>
  <si>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</si>
  <si>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</si>
  <si>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</si>
  <si>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</si>
  <si>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</si>
  <si>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</si>
  <si>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</si>
  <si>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</si>
  <si>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</si>
  <si>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</si>
  <si>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</si>
  <si>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</si>
  <si>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1100015170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</si>
  <si>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</si>
  <si>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</si>
  <si>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</si>
  <si>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</si>
  <si>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</si>
  <si>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04000S9602</t>
  </si>
  <si>
    <t xml:space="preserve">от                   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</si>
</sst>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8" fontId="15" fillId="0" borderId="10" xfId="0" applyNumberFormat="1" applyFont="1" applyBorder="1" applyAlignment="1">
      <alignment wrapText="1"/>
    </xf>
    <xf numFmtId="169" fontId="16" fillId="0" borderId="10" xfId="0" applyNumberFormat="1" applyFont="1" applyFill="1" applyBorder="1" applyAlignment="1">
      <alignment horizontal="right" vertical="top" shrinkToFi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169" fontId="19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vertical="top" shrinkToFit="1"/>
    </xf>
    <xf numFmtId="0" fontId="15" fillId="32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73">
      <selection activeCell="D3" sqref="D3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166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187</v>
      </c>
      <c r="E3" s="17"/>
      <c r="F3" s="6"/>
      <c r="G3" s="17"/>
    </row>
    <row r="4" spans="4:7" s="2" customFormat="1" ht="15.75">
      <c r="D4" s="6" t="s">
        <v>171</v>
      </c>
      <c r="E4" s="17"/>
      <c r="F4" s="6"/>
      <c r="G4" s="17"/>
    </row>
    <row r="5" spans="4:7" s="2" customFormat="1" ht="15.75">
      <c r="D5" s="6" t="s">
        <v>172</v>
      </c>
      <c r="E5" s="17"/>
      <c r="F5" s="6"/>
      <c r="G5" s="17"/>
    </row>
    <row r="6" spans="4:7" s="2" customFormat="1" ht="15.75">
      <c r="D6" s="6" t="s">
        <v>170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104</v>
      </c>
      <c r="E9" s="7"/>
      <c r="F9" s="7"/>
      <c r="G9" s="7"/>
    </row>
    <row r="10" spans="2:7" s="2" customFormat="1" ht="15.75">
      <c r="B10" s="2" t="s">
        <v>165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5" t="s">
        <v>26</v>
      </c>
      <c r="B12" s="65"/>
      <c r="C12" s="65"/>
      <c r="D12" s="65"/>
      <c r="E12" s="65"/>
      <c r="F12" s="65"/>
      <c r="G12" s="65"/>
    </row>
    <row r="13" spans="1:8" s="2" customFormat="1" ht="15.75" customHeight="1">
      <c r="A13" s="66" t="s">
        <v>103</v>
      </c>
      <c r="B13" s="66"/>
      <c r="C13" s="66"/>
      <c r="D13" s="66"/>
      <c r="E13" s="66"/>
      <c r="F13" s="66"/>
      <c r="G13" s="66"/>
      <c r="H13" s="66"/>
    </row>
    <row r="14" spans="1:8" s="2" customFormat="1" ht="15.75" customHeight="1">
      <c r="A14" s="66"/>
      <c r="B14" s="66"/>
      <c r="C14" s="66"/>
      <c r="D14" s="66"/>
      <c r="E14" s="66"/>
      <c r="F14" s="66"/>
      <c r="G14" s="66"/>
      <c r="H14" s="66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164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105</v>
      </c>
      <c r="F17" s="12" t="s">
        <v>0</v>
      </c>
      <c r="G17" s="14">
        <f>SUM(G18,G60,G76,G90,G146,G156,G162)</f>
        <v>19998.186999999998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105</v>
      </c>
      <c r="F18" s="12" t="s">
        <v>0</v>
      </c>
      <c r="G18" s="14">
        <f>SUM(G19+G24+G29+G36+G41)</f>
        <v>4951.437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105</v>
      </c>
      <c r="F19" s="12" t="s">
        <v>0</v>
      </c>
      <c r="G19" s="14">
        <f>SUM(G20)</f>
        <v>484.97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106</v>
      </c>
      <c r="F20" s="29" t="s">
        <v>0</v>
      </c>
      <c r="G20" s="32">
        <f>SUM(G22)</f>
        <v>484.97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108</v>
      </c>
      <c r="F21" s="29" t="s">
        <v>0</v>
      </c>
      <c r="G21" s="32">
        <f>SUM(G23)</f>
        <v>484.97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107</v>
      </c>
      <c r="F22" s="29" t="s">
        <v>0</v>
      </c>
      <c r="G22" s="32">
        <f>SUM(G23)</f>
        <v>484.97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107</v>
      </c>
      <c r="F23" s="29" t="s">
        <v>50</v>
      </c>
      <c r="G23" s="32">
        <v>484.97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105</v>
      </c>
      <c r="F24" s="25" t="s">
        <v>0</v>
      </c>
      <c r="G24" s="26">
        <f>SUM(G25)</f>
        <v>15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106</v>
      </c>
      <c r="F25" s="29" t="s">
        <v>0</v>
      </c>
      <c r="G25" s="32">
        <f>SUM(G27)</f>
        <v>15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108</v>
      </c>
      <c r="F26" s="29" t="s">
        <v>0</v>
      </c>
      <c r="G26" s="32">
        <f>SUM(G28)</f>
        <v>15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109</v>
      </c>
      <c r="F27" s="29" t="s">
        <v>0</v>
      </c>
      <c r="G27" s="32">
        <f>G28</f>
        <v>15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109</v>
      </c>
      <c r="F28" s="29" t="s">
        <v>50</v>
      </c>
      <c r="G28" s="32">
        <v>15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105</v>
      </c>
      <c r="F29" s="25" t="s">
        <v>0</v>
      </c>
      <c r="G29" s="26">
        <f>SUM(G30)</f>
        <v>3151.3799999999997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106</v>
      </c>
      <c r="F30" s="29" t="s">
        <v>0</v>
      </c>
      <c r="G30" s="30">
        <f>SUM(G31)</f>
        <v>3151.3799999999997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108</v>
      </c>
      <c r="F31" s="29" t="s">
        <v>0</v>
      </c>
      <c r="G31" s="32">
        <f>SUM(G32)</f>
        <v>3151.3799999999997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110</v>
      </c>
      <c r="F32" s="29" t="s">
        <v>0</v>
      </c>
      <c r="G32" s="32">
        <f>SUM(G33:G35)</f>
        <v>3151.3799999999997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110</v>
      </c>
      <c r="F33" s="29" t="s">
        <v>50</v>
      </c>
      <c r="G33" s="32">
        <v>2298.77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110</v>
      </c>
      <c r="F34" s="29" t="s">
        <v>53</v>
      </c>
      <c r="G34" s="32">
        <v>837.01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110</v>
      </c>
      <c r="F35" s="29" t="s">
        <v>54</v>
      </c>
      <c r="G35" s="32">
        <v>15.6</v>
      </c>
    </row>
    <row r="36" spans="1:7" s="9" customFormat="1" ht="15.75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105</v>
      </c>
      <c r="F36" s="25" t="s">
        <v>0</v>
      </c>
      <c r="G36" s="26">
        <f>SUM(G37)</f>
        <v>18</v>
      </c>
    </row>
    <row r="37" spans="1:7" s="8" customFormat="1" ht="47.25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111</v>
      </c>
      <c r="F37" s="29" t="s">
        <v>0</v>
      </c>
      <c r="G37" s="32">
        <f>SUM(G38)</f>
        <v>18</v>
      </c>
    </row>
    <row r="38" spans="1:7" s="8" customFormat="1" ht="15.75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112</v>
      </c>
      <c r="F38" s="29" t="s">
        <v>0</v>
      </c>
      <c r="G38" s="32">
        <f>SUM(G39)</f>
        <v>18</v>
      </c>
    </row>
    <row r="39" spans="1:7" s="8" customFormat="1" ht="15.75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113</v>
      </c>
      <c r="F39" s="29" t="s">
        <v>0</v>
      </c>
      <c r="G39" s="32">
        <f>SUM(G40)</f>
        <v>18</v>
      </c>
    </row>
    <row r="40" spans="1:7" s="8" customFormat="1" ht="15.75" customHeight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113</v>
      </c>
      <c r="F40" s="29" t="s">
        <v>54</v>
      </c>
      <c r="G40" s="32">
        <v>18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105</v>
      </c>
      <c r="F41" s="25" t="s">
        <v>0</v>
      </c>
      <c r="G41" s="26">
        <f>G42+G46+G51</f>
        <v>1282.087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114</v>
      </c>
      <c r="F42" s="29" t="s">
        <v>0</v>
      </c>
      <c r="G42" s="32">
        <f>SUM(G43)</f>
        <v>4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115</v>
      </c>
      <c r="F43" s="29" t="s">
        <v>0</v>
      </c>
      <c r="G43" s="32">
        <f>G44</f>
        <v>4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116</v>
      </c>
      <c r="F44" s="29" t="s">
        <v>0</v>
      </c>
      <c r="G44" s="32">
        <f>G45</f>
        <v>4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116</v>
      </c>
      <c r="F45" s="29" t="s">
        <v>53</v>
      </c>
      <c r="G45" s="32">
        <v>4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121</v>
      </c>
      <c r="F46" s="29" t="s">
        <v>0</v>
      </c>
      <c r="G46" s="32">
        <f>SUM(G48)</f>
        <v>385.704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122</v>
      </c>
      <c r="F47" s="29" t="s">
        <v>0</v>
      </c>
      <c r="G47" s="32">
        <f>G48</f>
        <v>385.704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123</v>
      </c>
      <c r="F48" s="29" t="s">
        <v>0</v>
      </c>
      <c r="G48" s="32">
        <f>G49+G50</f>
        <v>385.704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123</v>
      </c>
      <c r="F49" s="29" t="s">
        <v>53</v>
      </c>
      <c r="G49" s="32">
        <v>335.704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123</v>
      </c>
      <c r="F50" s="29" t="s">
        <v>54</v>
      </c>
      <c r="G50" s="32">
        <v>50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106</v>
      </c>
      <c r="F51" s="29" t="s">
        <v>0</v>
      </c>
      <c r="G51" s="32">
        <f>SUM(G52,G57)</f>
        <v>892.383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124</v>
      </c>
      <c r="F52" s="29" t="s">
        <v>0</v>
      </c>
      <c r="G52" s="32">
        <f>G54+G55+G56</f>
        <v>889.0830000000001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125</v>
      </c>
      <c r="F53" s="29" t="s">
        <v>0</v>
      </c>
      <c r="G53" s="32">
        <f>G54+G55+G56</f>
        <v>889.0830000000001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125</v>
      </c>
      <c r="F54" s="29" t="s">
        <v>50</v>
      </c>
      <c r="G54" s="32">
        <v>852.883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125</v>
      </c>
      <c r="F55" s="29" t="s">
        <v>53</v>
      </c>
      <c r="G55" s="32">
        <v>28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125</v>
      </c>
      <c r="F56" s="29" t="s">
        <v>54</v>
      </c>
      <c r="G56" s="32">
        <v>8.2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126</v>
      </c>
      <c r="F57" s="29" t="s">
        <v>0</v>
      </c>
      <c r="G57" s="32">
        <f>G58</f>
        <v>3.3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127</v>
      </c>
      <c r="F58" s="29" t="s">
        <v>0</v>
      </c>
      <c r="G58" s="32">
        <f>G59</f>
        <v>3.3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127</v>
      </c>
      <c r="F59" s="29" t="s">
        <v>53</v>
      </c>
      <c r="G59" s="32">
        <v>3.3</v>
      </c>
    </row>
    <row r="60" spans="1:7" s="9" customFormat="1" ht="22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105</v>
      </c>
      <c r="F60" s="25" t="s">
        <v>0</v>
      </c>
      <c r="G60" s="26">
        <f>SUM(G66+G71+G61)</f>
        <v>140</v>
      </c>
    </row>
    <row r="61" spans="1:7" s="9" customFormat="1" ht="37.5" customHeight="1">
      <c r="A61" s="61" t="s">
        <v>181</v>
      </c>
      <c r="B61" s="24">
        <v>984</v>
      </c>
      <c r="C61" s="25" t="s">
        <v>19</v>
      </c>
      <c r="D61" s="25" t="s">
        <v>47</v>
      </c>
      <c r="E61" s="25" t="s">
        <v>105</v>
      </c>
      <c r="F61" s="25" t="s">
        <v>0</v>
      </c>
      <c r="G61" s="26">
        <f>SUM(G62)</f>
        <v>5</v>
      </c>
    </row>
    <row r="62" spans="1:7" s="9" customFormat="1" ht="48" customHeight="1">
      <c r="A62" s="34" t="s">
        <v>89</v>
      </c>
      <c r="B62" s="28">
        <v>984</v>
      </c>
      <c r="C62" s="29" t="s">
        <v>19</v>
      </c>
      <c r="D62" s="29" t="s">
        <v>47</v>
      </c>
      <c r="E62" s="29" t="s">
        <v>111</v>
      </c>
      <c r="F62" s="29" t="s">
        <v>0</v>
      </c>
      <c r="G62" s="30">
        <f>SUM(G63)</f>
        <v>5</v>
      </c>
    </row>
    <row r="63" spans="1:7" s="9" customFormat="1" ht="15.75" customHeight="1">
      <c r="A63" s="31" t="s">
        <v>59</v>
      </c>
      <c r="B63" s="28">
        <v>984</v>
      </c>
      <c r="C63" s="29" t="s">
        <v>19</v>
      </c>
      <c r="D63" s="29" t="s">
        <v>47</v>
      </c>
      <c r="E63" s="29" t="s">
        <v>128</v>
      </c>
      <c r="F63" s="29" t="s">
        <v>0</v>
      </c>
      <c r="G63" s="30">
        <f>SUM(G64)</f>
        <v>5</v>
      </c>
    </row>
    <row r="64" spans="1:7" s="9" customFormat="1" ht="51.75" customHeight="1">
      <c r="A64" s="63" t="s">
        <v>182</v>
      </c>
      <c r="B64" s="28">
        <v>984</v>
      </c>
      <c r="C64" s="29" t="s">
        <v>19</v>
      </c>
      <c r="D64" s="29" t="s">
        <v>47</v>
      </c>
      <c r="E64" s="62" t="s">
        <v>183</v>
      </c>
      <c r="F64" s="29" t="s">
        <v>0</v>
      </c>
      <c r="G64" s="30">
        <f>SUM(G65)</f>
        <v>5</v>
      </c>
    </row>
    <row r="65" spans="1:7" s="9" customFormat="1" ht="24" customHeight="1">
      <c r="A65" s="33" t="s">
        <v>55</v>
      </c>
      <c r="B65" s="28">
        <v>984</v>
      </c>
      <c r="C65" s="29" t="s">
        <v>19</v>
      </c>
      <c r="D65" s="29" t="s">
        <v>47</v>
      </c>
      <c r="E65" s="62" t="s">
        <v>183</v>
      </c>
      <c r="F65" s="29" t="s">
        <v>53</v>
      </c>
      <c r="G65" s="32">
        <v>5</v>
      </c>
    </row>
    <row r="66" spans="1:7" s="9" customFormat="1" ht="15.75">
      <c r="A66" s="23" t="s">
        <v>22</v>
      </c>
      <c r="B66" s="24">
        <v>984</v>
      </c>
      <c r="C66" s="25" t="s">
        <v>19</v>
      </c>
      <c r="D66" s="25" t="s">
        <v>23</v>
      </c>
      <c r="E66" s="25" t="s">
        <v>105</v>
      </c>
      <c r="F66" s="25" t="s">
        <v>0</v>
      </c>
      <c r="G66" s="26">
        <f>SUM(G67)</f>
        <v>130.8</v>
      </c>
    </row>
    <row r="67" spans="1:7" s="8" customFormat="1" ht="57" customHeight="1">
      <c r="A67" s="34" t="s">
        <v>89</v>
      </c>
      <c r="B67" s="28">
        <v>984</v>
      </c>
      <c r="C67" s="29" t="s">
        <v>19</v>
      </c>
      <c r="D67" s="29" t="s">
        <v>23</v>
      </c>
      <c r="E67" s="29" t="s">
        <v>111</v>
      </c>
      <c r="F67" s="29" t="s">
        <v>0</v>
      </c>
      <c r="G67" s="32">
        <f>SUM(G68)</f>
        <v>130.8</v>
      </c>
    </row>
    <row r="68" spans="1:7" s="8" customFormat="1" ht="19.5" customHeight="1">
      <c r="A68" s="31" t="s">
        <v>59</v>
      </c>
      <c r="B68" s="28">
        <v>984</v>
      </c>
      <c r="C68" s="29" t="s">
        <v>19</v>
      </c>
      <c r="D68" s="29" t="s">
        <v>23</v>
      </c>
      <c r="E68" s="29" t="s">
        <v>128</v>
      </c>
      <c r="F68" s="29" t="s">
        <v>0</v>
      </c>
      <c r="G68" s="32">
        <f>SUM(G69)</f>
        <v>130.8</v>
      </c>
    </row>
    <row r="69" spans="1:7" s="8" customFormat="1" ht="39" customHeight="1">
      <c r="A69" s="31" t="s">
        <v>66</v>
      </c>
      <c r="B69" s="28">
        <v>984</v>
      </c>
      <c r="C69" s="29" t="s">
        <v>19</v>
      </c>
      <c r="D69" s="29" t="s">
        <v>23</v>
      </c>
      <c r="E69" s="29" t="s">
        <v>129</v>
      </c>
      <c r="F69" s="29" t="s">
        <v>0</v>
      </c>
      <c r="G69" s="32">
        <f>SUM(G70)</f>
        <v>130.8</v>
      </c>
    </row>
    <row r="70" spans="1:7" s="8" customFormat="1" ht="21" customHeight="1">
      <c r="A70" s="33" t="s">
        <v>55</v>
      </c>
      <c r="B70" s="28">
        <v>984</v>
      </c>
      <c r="C70" s="29" t="s">
        <v>19</v>
      </c>
      <c r="D70" s="29" t="s">
        <v>23</v>
      </c>
      <c r="E70" s="29" t="s">
        <v>129</v>
      </c>
      <c r="F70" s="29" t="s">
        <v>53</v>
      </c>
      <c r="G70" s="32">
        <v>130.8</v>
      </c>
    </row>
    <row r="71" spans="1:7" s="50" customFormat="1" ht="31.5">
      <c r="A71" s="49" t="s">
        <v>86</v>
      </c>
      <c r="B71" s="52">
        <v>984</v>
      </c>
      <c r="C71" s="53" t="s">
        <v>19</v>
      </c>
      <c r="D71" s="53" t="s">
        <v>85</v>
      </c>
      <c r="E71" s="53" t="s">
        <v>105</v>
      </c>
      <c r="F71" s="53" t="s">
        <v>0</v>
      </c>
      <c r="G71" s="26">
        <f>SUM(G72)</f>
        <v>4.2</v>
      </c>
    </row>
    <row r="72" spans="1:7" s="51" customFormat="1" ht="47.25">
      <c r="A72" s="31" t="s">
        <v>92</v>
      </c>
      <c r="B72" s="54">
        <v>984</v>
      </c>
      <c r="C72" s="55" t="s">
        <v>19</v>
      </c>
      <c r="D72" s="55" t="s">
        <v>85</v>
      </c>
      <c r="E72" s="55" t="s">
        <v>114</v>
      </c>
      <c r="F72" s="55" t="s">
        <v>0</v>
      </c>
      <c r="G72" s="30">
        <f>SUM(G73)</f>
        <v>4.2</v>
      </c>
    </row>
    <row r="73" spans="1:7" s="51" customFormat="1" ht="15.75">
      <c r="A73" s="31" t="s">
        <v>59</v>
      </c>
      <c r="B73" s="54">
        <v>984</v>
      </c>
      <c r="C73" s="55" t="s">
        <v>19</v>
      </c>
      <c r="D73" s="55" t="s">
        <v>85</v>
      </c>
      <c r="E73" s="55" t="s">
        <v>115</v>
      </c>
      <c r="F73" s="55" t="s">
        <v>0</v>
      </c>
      <c r="G73" s="30">
        <f>SUM(G74)</f>
        <v>4.2</v>
      </c>
    </row>
    <row r="74" spans="1:7" s="8" customFormat="1" ht="47.25">
      <c r="A74" s="44" t="s">
        <v>87</v>
      </c>
      <c r="B74" s="54">
        <v>984</v>
      </c>
      <c r="C74" s="55" t="s">
        <v>19</v>
      </c>
      <c r="D74" s="55" t="s">
        <v>85</v>
      </c>
      <c r="E74" s="55" t="s">
        <v>130</v>
      </c>
      <c r="F74" s="55" t="s">
        <v>0</v>
      </c>
      <c r="G74" s="30">
        <f>SUM(G75)</f>
        <v>4.2</v>
      </c>
    </row>
    <row r="75" spans="1:7" s="8" customFormat="1" ht="17.25" customHeight="1">
      <c r="A75" s="33" t="s">
        <v>55</v>
      </c>
      <c r="B75" s="54">
        <v>984</v>
      </c>
      <c r="C75" s="55" t="s">
        <v>19</v>
      </c>
      <c r="D75" s="55" t="s">
        <v>85</v>
      </c>
      <c r="E75" s="55" t="s">
        <v>130</v>
      </c>
      <c r="F75" s="55" t="s">
        <v>53</v>
      </c>
      <c r="G75" s="47">
        <v>4.2</v>
      </c>
    </row>
    <row r="76" spans="1:7" s="9" customFormat="1" ht="17.25" customHeight="1">
      <c r="A76" s="23" t="s">
        <v>7</v>
      </c>
      <c r="B76" s="24">
        <v>984</v>
      </c>
      <c r="C76" s="25" t="s">
        <v>6</v>
      </c>
      <c r="D76" s="25" t="s">
        <v>3</v>
      </c>
      <c r="E76" s="25" t="s">
        <v>105</v>
      </c>
      <c r="F76" s="25" t="s">
        <v>0</v>
      </c>
      <c r="G76" s="26">
        <f>G77</f>
        <v>3314.386</v>
      </c>
    </row>
    <row r="77" spans="1:7" s="9" customFormat="1" ht="17.25" customHeight="1">
      <c r="A77" s="23" t="s">
        <v>48</v>
      </c>
      <c r="B77" s="24">
        <v>984</v>
      </c>
      <c r="C77" s="25" t="s">
        <v>6</v>
      </c>
      <c r="D77" s="25" t="s">
        <v>47</v>
      </c>
      <c r="E77" s="25" t="s">
        <v>105</v>
      </c>
      <c r="F77" s="25" t="s">
        <v>0</v>
      </c>
      <c r="G77" s="39">
        <f>SUM(G78+G86)</f>
        <v>3314.386</v>
      </c>
    </row>
    <row r="78" spans="1:7" s="9" customFormat="1" ht="36" customHeight="1">
      <c r="A78" s="34" t="s">
        <v>93</v>
      </c>
      <c r="B78" s="28">
        <v>984</v>
      </c>
      <c r="C78" s="37" t="s">
        <v>6</v>
      </c>
      <c r="D78" s="37" t="s">
        <v>47</v>
      </c>
      <c r="E78" s="29" t="s">
        <v>117</v>
      </c>
      <c r="F78" s="29" t="s">
        <v>0</v>
      </c>
      <c r="G78" s="32">
        <f>SUM(G79)</f>
        <v>3314.386</v>
      </c>
    </row>
    <row r="79" spans="1:7" s="9" customFormat="1" ht="17.25" customHeight="1">
      <c r="A79" s="34" t="s">
        <v>59</v>
      </c>
      <c r="B79" s="40">
        <v>984</v>
      </c>
      <c r="C79" s="37" t="s">
        <v>6</v>
      </c>
      <c r="D79" s="37" t="s">
        <v>47</v>
      </c>
      <c r="E79" s="29" t="s">
        <v>118</v>
      </c>
      <c r="F79" s="41" t="s">
        <v>0</v>
      </c>
      <c r="G79" s="32">
        <f>SUM(G80+G82+G85)</f>
        <v>3314.386</v>
      </c>
    </row>
    <row r="80" spans="1:7" s="9" customFormat="1" ht="17.25" customHeight="1">
      <c r="A80" s="34" t="s">
        <v>67</v>
      </c>
      <c r="B80" s="40">
        <v>984</v>
      </c>
      <c r="C80" s="37" t="s">
        <v>6</v>
      </c>
      <c r="D80" s="37" t="s">
        <v>47</v>
      </c>
      <c r="E80" s="29" t="s">
        <v>120</v>
      </c>
      <c r="F80" s="41" t="s">
        <v>0</v>
      </c>
      <c r="G80" s="32">
        <f>SUM(G81)</f>
        <v>120</v>
      </c>
    </row>
    <row r="81" spans="1:7" s="9" customFormat="1" ht="18.75" customHeight="1">
      <c r="A81" s="33" t="s">
        <v>55</v>
      </c>
      <c r="B81" s="40">
        <v>984</v>
      </c>
      <c r="C81" s="37" t="s">
        <v>6</v>
      </c>
      <c r="D81" s="37" t="s">
        <v>47</v>
      </c>
      <c r="E81" s="29" t="s">
        <v>120</v>
      </c>
      <c r="F81" s="41" t="s">
        <v>53</v>
      </c>
      <c r="G81" s="32">
        <v>120</v>
      </c>
    </row>
    <row r="82" spans="1:7" s="9" customFormat="1" ht="17.25" customHeight="1">
      <c r="A82" s="34" t="s">
        <v>68</v>
      </c>
      <c r="B82" s="40">
        <v>984</v>
      </c>
      <c r="C82" s="37" t="s">
        <v>6</v>
      </c>
      <c r="D82" s="37" t="s">
        <v>47</v>
      </c>
      <c r="E82" s="29" t="s">
        <v>119</v>
      </c>
      <c r="F82" s="41" t="s">
        <v>0</v>
      </c>
      <c r="G82" s="32">
        <f>SUM(G83)</f>
        <v>1081.455</v>
      </c>
    </row>
    <row r="83" spans="1:7" s="9" customFormat="1" ht="21" customHeight="1">
      <c r="A83" s="33" t="s">
        <v>55</v>
      </c>
      <c r="B83" s="40">
        <v>984</v>
      </c>
      <c r="C83" s="37" t="s">
        <v>6</v>
      </c>
      <c r="D83" s="37" t="s">
        <v>47</v>
      </c>
      <c r="E83" s="29" t="s">
        <v>119</v>
      </c>
      <c r="F83" s="37" t="s">
        <v>53</v>
      </c>
      <c r="G83" s="32">
        <v>1081.455</v>
      </c>
    </row>
    <row r="84" spans="1:7" s="9" customFormat="1" ht="17.25" customHeight="1">
      <c r="A84" s="34" t="s">
        <v>69</v>
      </c>
      <c r="B84" s="40">
        <v>984</v>
      </c>
      <c r="C84" s="37" t="s">
        <v>6</v>
      </c>
      <c r="D84" s="37" t="s">
        <v>47</v>
      </c>
      <c r="E84" s="29" t="s">
        <v>131</v>
      </c>
      <c r="F84" s="37" t="s">
        <v>0</v>
      </c>
      <c r="G84" s="32">
        <f>SUM(G85)</f>
        <v>2112.931</v>
      </c>
    </row>
    <row r="85" spans="1:7" s="9" customFormat="1" ht="18.75" customHeight="1">
      <c r="A85" s="33" t="s">
        <v>55</v>
      </c>
      <c r="B85" s="28">
        <v>984</v>
      </c>
      <c r="C85" s="37" t="s">
        <v>6</v>
      </c>
      <c r="D85" s="37" t="s">
        <v>47</v>
      </c>
      <c r="E85" s="29" t="s">
        <v>131</v>
      </c>
      <c r="F85" s="29" t="s">
        <v>53</v>
      </c>
      <c r="G85" s="32">
        <v>2112.931</v>
      </c>
    </row>
    <row r="86" spans="1:7" s="9" customFormat="1" ht="52.5" customHeight="1">
      <c r="A86" s="31" t="s">
        <v>94</v>
      </c>
      <c r="B86" s="28">
        <v>984</v>
      </c>
      <c r="C86" s="37" t="s">
        <v>6</v>
      </c>
      <c r="D86" s="37" t="s">
        <v>47</v>
      </c>
      <c r="E86" s="29" t="s">
        <v>132</v>
      </c>
      <c r="F86" s="29" t="s">
        <v>0</v>
      </c>
      <c r="G86" s="32">
        <f>G88</f>
        <v>0</v>
      </c>
    </row>
    <row r="87" spans="1:7" s="9" customFormat="1" ht="37.5" customHeight="1">
      <c r="A87" s="31" t="s">
        <v>178</v>
      </c>
      <c r="B87" s="28">
        <v>984</v>
      </c>
      <c r="C87" s="37" t="s">
        <v>6</v>
      </c>
      <c r="D87" s="37" t="s">
        <v>47</v>
      </c>
      <c r="E87" s="29" t="s">
        <v>179</v>
      </c>
      <c r="F87" s="29" t="s">
        <v>0</v>
      </c>
      <c r="G87" s="32">
        <f>G89</f>
        <v>0</v>
      </c>
    </row>
    <row r="88" spans="1:7" s="9" customFormat="1" ht="71.25" customHeight="1">
      <c r="A88" s="60" t="s">
        <v>133</v>
      </c>
      <c r="B88" s="28">
        <v>984</v>
      </c>
      <c r="C88" s="37" t="s">
        <v>6</v>
      </c>
      <c r="D88" s="37" t="s">
        <v>47</v>
      </c>
      <c r="E88" s="29" t="s">
        <v>167</v>
      </c>
      <c r="F88" s="29" t="s">
        <v>0</v>
      </c>
      <c r="G88" s="32">
        <f>G89</f>
        <v>0</v>
      </c>
    </row>
    <row r="89" spans="1:7" s="9" customFormat="1" ht="21" customHeight="1">
      <c r="A89" s="33" t="s">
        <v>55</v>
      </c>
      <c r="B89" s="28">
        <v>984</v>
      </c>
      <c r="C89" s="37" t="s">
        <v>6</v>
      </c>
      <c r="D89" s="37" t="s">
        <v>47</v>
      </c>
      <c r="E89" s="29" t="s">
        <v>167</v>
      </c>
      <c r="F89" s="37" t="s">
        <v>53</v>
      </c>
      <c r="G89" s="32">
        <v>0</v>
      </c>
    </row>
    <row r="90" spans="1:7" s="9" customFormat="1" ht="15.75">
      <c r="A90" s="23" t="s">
        <v>12</v>
      </c>
      <c r="B90" s="24">
        <v>984</v>
      </c>
      <c r="C90" s="25" t="s">
        <v>2</v>
      </c>
      <c r="D90" s="25" t="s">
        <v>3</v>
      </c>
      <c r="E90" s="25" t="s">
        <v>105</v>
      </c>
      <c r="F90" s="25" t="s">
        <v>0</v>
      </c>
      <c r="G90" s="26">
        <f>SUM(G91+G109+G119)</f>
        <v>11499.224</v>
      </c>
    </row>
    <row r="91" spans="1:7" s="9" customFormat="1" ht="15.75">
      <c r="A91" s="23" t="s">
        <v>13</v>
      </c>
      <c r="B91" s="24">
        <v>984</v>
      </c>
      <c r="C91" s="25" t="s">
        <v>2</v>
      </c>
      <c r="D91" s="25" t="s">
        <v>4</v>
      </c>
      <c r="E91" s="25" t="s">
        <v>105</v>
      </c>
      <c r="F91" s="25" t="s">
        <v>0</v>
      </c>
      <c r="G91" s="26">
        <f>SUM(G92)</f>
        <v>8978.813</v>
      </c>
    </row>
    <row r="92" spans="1:7" s="8" customFormat="1" ht="47.25">
      <c r="A92" s="31" t="s">
        <v>95</v>
      </c>
      <c r="B92" s="28">
        <v>984</v>
      </c>
      <c r="C92" s="29" t="s">
        <v>2</v>
      </c>
      <c r="D92" s="29" t="s">
        <v>4</v>
      </c>
      <c r="E92" s="29" t="s">
        <v>134</v>
      </c>
      <c r="F92" s="29" t="s">
        <v>0</v>
      </c>
      <c r="G92" s="32">
        <f>SUM(G93+G101+G104)</f>
        <v>8978.813</v>
      </c>
    </row>
    <row r="93" spans="1:7" s="8" customFormat="1" ht="19.5" customHeight="1">
      <c r="A93" s="31" t="s">
        <v>59</v>
      </c>
      <c r="B93" s="28">
        <v>984</v>
      </c>
      <c r="C93" s="29" t="s">
        <v>2</v>
      </c>
      <c r="D93" s="29" t="s">
        <v>4</v>
      </c>
      <c r="E93" s="29" t="s">
        <v>135</v>
      </c>
      <c r="F93" s="29" t="s">
        <v>0</v>
      </c>
      <c r="G93" s="32">
        <f>SUM(G94+G100)</f>
        <v>852.413</v>
      </c>
    </row>
    <row r="94" spans="1:7" s="8" customFormat="1" ht="16.5" customHeight="1">
      <c r="A94" s="31" t="s">
        <v>70</v>
      </c>
      <c r="B94" s="28">
        <v>984</v>
      </c>
      <c r="C94" s="29" t="s">
        <v>2</v>
      </c>
      <c r="D94" s="29" t="s">
        <v>4</v>
      </c>
      <c r="E94" s="29" t="s">
        <v>136</v>
      </c>
      <c r="F94" s="29" t="s">
        <v>0</v>
      </c>
      <c r="G94" s="32">
        <f>SUM(G95+G96)</f>
        <v>852.413</v>
      </c>
    </row>
    <row r="95" spans="1:7" s="8" customFormat="1" ht="20.25" customHeight="1">
      <c r="A95" s="33" t="s">
        <v>55</v>
      </c>
      <c r="B95" s="28">
        <v>984</v>
      </c>
      <c r="C95" s="29" t="s">
        <v>2</v>
      </c>
      <c r="D95" s="29" t="s">
        <v>4</v>
      </c>
      <c r="E95" s="29" t="s">
        <v>136</v>
      </c>
      <c r="F95" s="29" t="s">
        <v>53</v>
      </c>
      <c r="G95" s="32">
        <v>812.413</v>
      </c>
    </row>
    <row r="96" spans="1:7" s="8" customFormat="1" ht="20.25" customHeight="1">
      <c r="A96" s="33" t="s">
        <v>56</v>
      </c>
      <c r="B96" s="28">
        <v>984</v>
      </c>
      <c r="C96" s="29" t="s">
        <v>2</v>
      </c>
      <c r="D96" s="29" t="s">
        <v>4</v>
      </c>
      <c r="E96" s="29" t="s">
        <v>136</v>
      </c>
      <c r="F96" s="29" t="s">
        <v>54</v>
      </c>
      <c r="G96" s="32">
        <v>40</v>
      </c>
    </row>
    <row r="97" spans="1:7" s="8" customFormat="1" ht="58.5" customHeight="1" hidden="1">
      <c r="A97" s="44" t="s">
        <v>138</v>
      </c>
      <c r="B97" s="28">
        <v>984</v>
      </c>
      <c r="C97" s="29" t="s">
        <v>2</v>
      </c>
      <c r="D97" s="29" t="s">
        <v>4</v>
      </c>
      <c r="E97" s="37" t="s">
        <v>137</v>
      </c>
      <c r="F97" s="37" t="s">
        <v>0</v>
      </c>
      <c r="G97" s="32">
        <f>SUM(G98)</f>
        <v>0</v>
      </c>
    </row>
    <row r="98" spans="1:7" s="8" customFormat="1" ht="35.25" customHeight="1" hidden="1">
      <c r="A98" s="35" t="s">
        <v>142</v>
      </c>
      <c r="B98" s="28">
        <v>984</v>
      </c>
      <c r="C98" s="29" t="s">
        <v>2</v>
      </c>
      <c r="D98" s="29" t="s">
        <v>4</v>
      </c>
      <c r="E98" s="37" t="s">
        <v>140</v>
      </c>
      <c r="F98" s="37" t="s">
        <v>0</v>
      </c>
      <c r="G98" s="32">
        <f>SUM(G99)</f>
        <v>0</v>
      </c>
    </row>
    <row r="99" spans="1:7" s="8" customFormat="1" ht="35.25" customHeight="1" hidden="1">
      <c r="A99" s="35" t="s">
        <v>139</v>
      </c>
      <c r="B99" s="28">
        <v>984</v>
      </c>
      <c r="C99" s="29" t="s">
        <v>2</v>
      </c>
      <c r="D99" s="29" t="s">
        <v>4</v>
      </c>
      <c r="E99" s="37" t="s">
        <v>141</v>
      </c>
      <c r="F99" s="37" t="s">
        <v>0</v>
      </c>
      <c r="G99" s="32">
        <f>SUM(G100)</f>
        <v>0</v>
      </c>
    </row>
    <row r="100" spans="1:7" s="8" customFormat="1" ht="24.75" customHeight="1" hidden="1">
      <c r="A100" s="33" t="s">
        <v>101</v>
      </c>
      <c r="B100" s="28">
        <v>984</v>
      </c>
      <c r="C100" s="37" t="s">
        <v>2</v>
      </c>
      <c r="D100" s="37" t="s">
        <v>4</v>
      </c>
      <c r="E100" s="37" t="s">
        <v>141</v>
      </c>
      <c r="F100" s="37" t="s">
        <v>100</v>
      </c>
      <c r="G100" s="32">
        <v>0</v>
      </c>
    </row>
    <row r="101" spans="1:7" s="8" customFormat="1" ht="47.25">
      <c r="A101" s="31" t="s">
        <v>71</v>
      </c>
      <c r="B101" s="28">
        <v>984</v>
      </c>
      <c r="C101" s="37" t="s">
        <v>2</v>
      </c>
      <c r="D101" s="37" t="s">
        <v>4</v>
      </c>
      <c r="E101" s="37" t="s">
        <v>173</v>
      </c>
      <c r="F101" s="37" t="s">
        <v>0</v>
      </c>
      <c r="G101" s="32">
        <f>SUM(G102)</f>
        <v>6130.759</v>
      </c>
    </row>
    <row r="102" spans="1:7" s="8" customFormat="1" ht="72.75" customHeight="1">
      <c r="A102" s="35" t="s">
        <v>177</v>
      </c>
      <c r="B102" s="28">
        <v>984</v>
      </c>
      <c r="C102" s="37" t="s">
        <v>2</v>
      </c>
      <c r="D102" s="37" t="s">
        <v>4</v>
      </c>
      <c r="E102" s="37" t="s">
        <v>174</v>
      </c>
      <c r="F102" s="37" t="s">
        <v>0</v>
      </c>
      <c r="G102" s="32">
        <f>SUM(G103)</f>
        <v>6130.759</v>
      </c>
    </row>
    <row r="103" spans="1:7" s="8" customFormat="1" ht="33.75" customHeight="1">
      <c r="A103" s="33" t="s">
        <v>101</v>
      </c>
      <c r="B103" s="28">
        <v>984</v>
      </c>
      <c r="C103" s="37" t="s">
        <v>2</v>
      </c>
      <c r="D103" s="37" t="s">
        <v>4</v>
      </c>
      <c r="E103" s="37" t="s">
        <v>174</v>
      </c>
      <c r="F103" s="37" t="s">
        <v>100</v>
      </c>
      <c r="G103" s="32">
        <v>6130.759</v>
      </c>
    </row>
    <row r="104" spans="1:7" s="8" customFormat="1" ht="31.5">
      <c r="A104" s="35" t="s">
        <v>72</v>
      </c>
      <c r="B104" s="28">
        <v>984</v>
      </c>
      <c r="C104" s="37" t="s">
        <v>2</v>
      </c>
      <c r="D104" s="37" t="s">
        <v>4</v>
      </c>
      <c r="E104" s="37" t="s">
        <v>175</v>
      </c>
      <c r="F104" s="37" t="s">
        <v>0</v>
      </c>
      <c r="G104" s="32">
        <f>SUM(G105+G107)</f>
        <v>1995.641</v>
      </c>
    </row>
    <row r="105" spans="1:7" s="8" customFormat="1" ht="66.75" customHeight="1">
      <c r="A105" s="35" t="s">
        <v>177</v>
      </c>
      <c r="B105" s="28">
        <v>984</v>
      </c>
      <c r="C105" s="37" t="s">
        <v>2</v>
      </c>
      <c r="D105" s="37" t="s">
        <v>4</v>
      </c>
      <c r="E105" s="37" t="s">
        <v>176</v>
      </c>
      <c r="F105" s="37" t="s">
        <v>0</v>
      </c>
      <c r="G105" s="32">
        <f>SUM(G106)</f>
        <v>1994.828</v>
      </c>
    </row>
    <row r="106" spans="1:7" s="8" customFormat="1" ht="32.25" customHeight="1">
      <c r="A106" s="33" t="s">
        <v>101</v>
      </c>
      <c r="B106" s="28">
        <v>984</v>
      </c>
      <c r="C106" s="37" t="s">
        <v>2</v>
      </c>
      <c r="D106" s="37" t="s">
        <v>4</v>
      </c>
      <c r="E106" s="37" t="s">
        <v>176</v>
      </c>
      <c r="F106" s="37" t="s">
        <v>100</v>
      </c>
      <c r="G106" s="32">
        <v>1994.828</v>
      </c>
    </row>
    <row r="107" spans="1:7" s="8" customFormat="1" ht="32.25" customHeight="1">
      <c r="A107" s="35" t="s">
        <v>177</v>
      </c>
      <c r="B107" s="28">
        <v>984</v>
      </c>
      <c r="C107" s="37" t="s">
        <v>2</v>
      </c>
      <c r="D107" s="37" t="s">
        <v>4</v>
      </c>
      <c r="E107" s="64" t="s">
        <v>186</v>
      </c>
      <c r="F107" s="37" t="s">
        <v>0</v>
      </c>
      <c r="G107" s="32">
        <f>SUM(G108)</f>
        <v>0.813</v>
      </c>
    </row>
    <row r="108" spans="1:7" s="8" customFormat="1" ht="32.25" customHeight="1">
      <c r="A108" s="33" t="s">
        <v>101</v>
      </c>
      <c r="B108" s="28">
        <v>984</v>
      </c>
      <c r="C108" s="37" t="s">
        <v>2</v>
      </c>
      <c r="D108" s="37" t="s">
        <v>4</v>
      </c>
      <c r="E108" s="64" t="s">
        <v>186</v>
      </c>
      <c r="F108" s="37" t="s">
        <v>100</v>
      </c>
      <c r="G108" s="32">
        <v>0.813</v>
      </c>
    </row>
    <row r="109" spans="1:7" s="9" customFormat="1" ht="15.75">
      <c r="A109" s="42" t="s">
        <v>14</v>
      </c>
      <c r="B109" s="24">
        <v>984</v>
      </c>
      <c r="C109" s="25" t="s">
        <v>2</v>
      </c>
      <c r="D109" s="25" t="s">
        <v>5</v>
      </c>
      <c r="E109" s="25" t="s">
        <v>105</v>
      </c>
      <c r="F109" s="25" t="s">
        <v>0</v>
      </c>
      <c r="G109" s="26">
        <f>SUM(G110+G114)</f>
        <v>520.819</v>
      </c>
    </row>
    <row r="110" spans="1:7" s="8" customFormat="1" ht="38.25" customHeight="1">
      <c r="A110" s="31" t="s">
        <v>96</v>
      </c>
      <c r="B110" s="28">
        <v>984</v>
      </c>
      <c r="C110" s="29" t="s">
        <v>2</v>
      </c>
      <c r="D110" s="29" t="s">
        <v>5</v>
      </c>
      <c r="E110" s="29" t="s">
        <v>143</v>
      </c>
      <c r="F110" s="29" t="s">
        <v>0</v>
      </c>
      <c r="G110" s="32">
        <f>SUM(G111)</f>
        <v>30</v>
      </c>
    </row>
    <row r="111" spans="1:7" s="8" customFormat="1" ht="15.75">
      <c r="A111" s="31" t="s">
        <v>59</v>
      </c>
      <c r="B111" s="28">
        <v>984</v>
      </c>
      <c r="C111" s="29" t="s">
        <v>2</v>
      </c>
      <c r="D111" s="29" t="s">
        <v>5</v>
      </c>
      <c r="E111" s="29" t="s">
        <v>144</v>
      </c>
      <c r="F111" s="29" t="s">
        <v>0</v>
      </c>
      <c r="G111" s="32">
        <f>SUM(G112)</f>
        <v>30</v>
      </c>
    </row>
    <row r="112" spans="1:7" s="8" customFormat="1" ht="47.25">
      <c r="A112" s="31" t="s">
        <v>73</v>
      </c>
      <c r="B112" s="28">
        <v>984</v>
      </c>
      <c r="C112" s="29" t="s">
        <v>2</v>
      </c>
      <c r="D112" s="29" t="s">
        <v>5</v>
      </c>
      <c r="E112" s="29" t="s">
        <v>145</v>
      </c>
      <c r="F112" s="29" t="s">
        <v>0</v>
      </c>
      <c r="G112" s="32">
        <f>SUM(G113)</f>
        <v>30</v>
      </c>
    </row>
    <row r="113" spans="1:7" s="8" customFormat="1" ht="24" customHeight="1">
      <c r="A113" s="33" t="s">
        <v>55</v>
      </c>
      <c r="B113" s="36">
        <v>984</v>
      </c>
      <c r="C113" s="37" t="s">
        <v>2</v>
      </c>
      <c r="D113" s="37" t="s">
        <v>5</v>
      </c>
      <c r="E113" s="29" t="s">
        <v>145</v>
      </c>
      <c r="F113" s="37" t="s">
        <v>53</v>
      </c>
      <c r="G113" s="32">
        <v>30</v>
      </c>
    </row>
    <row r="114" spans="1:7" s="8" customFormat="1" ht="47.25">
      <c r="A114" s="31" t="s">
        <v>95</v>
      </c>
      <c r="B114" s="36">
        <v>984</v>
      </c>
      <c r="C114" s="37" t="s">
        <v>2</v>
      </c>
      <c r="D114" s="37" t="s">
        <v>5</v>
      </c>
      <c r="E114" s="37" t="s">
        <v>134</v>
      </c>
      <c r="F114" s="37" t="s">
        <v>0</v>
      </c>
      <c r="G114" s="32">
        <f>SUM(G115)</f>
        <v>490.81899999999996</v>
      </c>
    </row>
    <row r="115" spans="1:7" s="8" customFormat="1" ht="15.75">
      <c r="A115" s="31" t="s">
        <v>59</v>
      </c>
      <c r="B115" s="36">
        <v>984</v>
      </c>
      <c r="C115" s="37" t="s">
        <v>2</v>
      </c>
      <c r="D115" s="37" t="s">
        <v>5</v>
      </c>
      <c r="E115" s="37" t="s">
        <v>135</v>
      </c>
      <c r="F115" s="37" t="s">
        <v>0</v>
      </c>
      <c r="G115" s="32">
        <f>SUM(G116)</f>
        <v>490.81899999999996</v>
      </c>
    </row>
    <row r="116" spans="1:7" s="8" customFormat="1" ht="15.75">
      <c r="A116" s="34" t="s">
        <v>74</v>
      </c>
      <c r="B116" s="36">
        <v>984</v>
      </c>
      <c r="C116" s="37" t="s">
        <v>2</v>
      </c>
      <c r="D116" s="37" t="s">
        <v>5</v>
      </c>
      <c r="E116" s="37" t="s">
        <v>146</v>
      </c>
      <c r="F116" s="37" t="s">
        <v>0</v>
      </c>
      <c r="G116" s="32">
        <f>SUM(G117+G118)</f>
        <v>490.81899999999996</v>
      </c>
    </row>
    <row r="117" spans="1:7" s="8" customFormat="1" ht="24" customHeight="1">
      <c r="A117" s="33" t="s">
        <v>55</v>
      </c>
      <c r="B117" s="28">
        <v>984</v>
      </c>
      <c r="C117" s="29" t="s">
        <v>2</v>
      </c>
      <c r="D117" s="29" t="s">
        <v>5</v>
      </c>
      <c r="E117" s="37" t="s">
        <v>146</v>
      </c>
      <c r="F117" s="29" t="s">
        <v>53</v>
      </c>
      <c r="G117" s="32">
        <v>469.818</v>
      </c>
    </row>
    <row r="118" spans="1:7" s="8" customFormat="1" ht="19.5" customHeight="1">
      <c r="A118" s="33" t="s">
        <v>56</v>
      </c>
      <c r="B118" s="28">
        <v>984</v>
      </c>
      <c r="C118" s="29" t="s">
        <v>2</v>
      </c>
      <c r="D118" s="29" t="s">
        <v>5</v>
      </c>
      <c r="E118" s="37" t="s">
        <v>146</v>
      </c>
      <c r="F118" s="38" t="s">
        <v>54</v>
      </c>
      <c r="G118" s="32">
        <v>21.001</v>
      </c>
    </row>
    <row r="119" spans="1:7" s="9" customFormat="1" ht="15.75">
      <c r="A119" s="23" t="s">
        <v>18</v>
      </c>
      <c r="B119" s="24">
        <v>984</v>
      </c>
      <c r="C119" s="25" t="s">
        <v>2</v>
      </c>
      <c r="D119" s="25" t="s">
        <v>19</v>
      </c>
      <c r="E119" s="25" t="s">
        <v>105</v>
      </c>
      <c r="F119" s="25" t="s">
        <v>0</v>
      </c>
      <c r="G119" s="26">
        <f>SUM(G120+G124+G128+G138)</f>
        <v>1999.592</v>
      </c>
    </row>
    <row r="120" spans="1:7" s="8" customFormat="1" ht="47.25">
      <c r="A120" s="34" t="s">
        <v>89</v>
      </c>
      <c r="B120" s="28">
        <v>984</v>
      </c>
      <c r="C120" s="29" t="s">
        <v>2</v>
      </c>
      <c r="D120" s="29" t="s">
        <v>19</v>
      </c>
      <c r="E120" s="29" t="s">
        <v>111</v>
      </c>
      <c r="F120" s="29" t="s">
        <v>0</v>
      </c>
      <c r="G120" s="32">
        <f>SUM(G121)</f>
        <v>90</v>
      </c>
    </row>
    <row r="121" spans="1:7" s="8" customFormat="1" ht="15.75">
      <c r="A121" s="31" t="s">
        <v>59</v>
      </c>
      <c r="B121" s="28">
        <v>984</v>
      </c>
      <c r="C121" s="29" t="s">
        <v>2</v>
      </c>
      <c r="D121" s="29" t="s">
        <v>19</v>
      </c>
      <c r="E121" s="29" t="s">
        <v>128</v>
      </c>
      <c r="F121" s="29" t="s">
        <v>0</v>
      </c>
      <c r="G121" s="32">
        <f>SUM(G122)</f>
        <v>90</v>
      </c>
    </row>
    <row r="122" spans="1:7" s="8" customFormat="1" ht="31.5">
      <c r="A122" s="31" t="s">
        <v>75</v>
      </c>
      <c r="B122" s="28">
        <v>984</v>
      </c>
      <c r="C122" s="29" t="s">
        <v>2</v>
      </c>
      <c r="D122" s="29" t="s">
        <v>19</v>
      </c>
      <c r="E122" s="29" t="s">
        <v>147</v>
      </c>
      <c r="F122" s="29" t="s">
        <v>0</v>
      </c>
      <c r="G122" s="32">
        <f>SUM(G123)</f>
        <v>90</v>
      </c>
    </row>
    <row r="123" spans="1:7" s="8" customFormat="1" ht="20.25" customHeight="1">
      <c r="A123" s="33" t="s">
        <v>55</v>
      </c>
      <c r="B123" s="28">
        <v>984</v>
      </c>
      <c r="C123" s="29" t="s">
        <v>2</v>
      </c>
      <c r="D123" s="29" t="s">
        <v>19</v>
      </c>
      <c r="E123" s="29" t="s">
        <v>147</v>
      </c>
      <c r="F123" s="29" t="s">
        <v>53</v>
      </c>
      <c r="G123" s="32">
        <v>90</v>
      </c>
    </row>
    <row r="124" spans="1:7" s="8" customFormat="1" ht="47.25">
      <c r="A124" s="34" t="s">
        <v>97</v>
      </c>
      <c r="B124" s="28">
        <v>984</v>
      </c>
      <c r="C124" s="29" t="s">
        <v>2</v>
      </c>
      <c r="D124" s="29" t="s">
        <v>19</v>
      </c>
      <c r="E124" s="29" t="s">
        <v>148</v>
      </c>
      <c r="F124" s="29" t="s">
        <v>0</v>
      </c>
      <c r="G124" s="32">
        <f>SUM(G125)</f>
        <v>59.596</v>
      </c>
    </row>
    <row r="125" spans="1:7" s="8" customFormat="1" ht="15.75">
      <c r="A125" s="34" t="s">
        <v>59</v>
      </c>
      <c r="B125" s="28">
        <v>984</v>
      </c>
      <c r="C125" s="29" t="s">
        <v>2</v>
      </c>
      <c r="D125" s="29" t="s">
        <v>19</v>
      </c>
      <c r="E125" s="29" t="s">
        <v>149</v>
      </c>
      <c r="F125" s="29" t="s">
        <v>0</v>
      </c>
      <c r="G125" s="32">
        <f>SUM(G126)</f>
        <v>59.596</v>
      </c>
    </row>
    <row r="126" spans="1:7" s="8" customFormat="1" ht="15.75">
      <c r="A126" s="34" t="s">
        <v>76</v>
      </c>
      <c r="B126" s="28">
        <v>984</v>
      </c>
      <c r="C126" s="29" t="s">
        <v>2</v>
      </c>
      <c r="D126" s="29" t="s">
        <v>19</v>
      </c>
      <c r="E126" s="29" t="s">
        <v>150</v>
      </c>
      <c r="F126" s="29" t="s">
        <v>0</v>
      </c>
      <c r="G126" s="32">
        <f>SUM(G127)</f>
        <v>59.596</v>
      </c>
    </row>
    <row r="127" spans="1:7" s="8" customFormat="1" ht="18.75" customHeight="1">
      <c r="A127" s="33" t="s">
        <v>55</v>
      </c>
      <c r="B127" s="28">
        <v>984</v>
      </c>
      <c r="C127" s="29" t="s">
        <v>2</v>
      </c>
      <c r="D127" s="29" t="s">
        <v>19</v>
      </c>
      <c r="E127" s="29" t="s">
        <v>150</v>
      </c>
      <c r="F127" s="29" t="s">
        <v>53</v>
      </c>
      <c r="G127" s="32">
        <v>59.596</v>
      </c>
    </row>
    <row r="128" spans="1:7" s="8" customFormat="1" ht="38.25" customHeight="1">
      <c r="A128" s="34" t="s">
        <v>98</v>
      </c>
      <c r="B128" s="28">
        <v>984</v>
      </c>
      <c r="C128" s="29" t="s">
        <v>2</v>
      </c>
      <c r="D128" s="29" t="s">
        <v>19</v>
      </c>
      <c r="E128" s="29" t="s">
        <v>151</v>
      </c>
      <c r="F128" s="29" t="s">
        <v>0</v>
      </c>
      <c r="G128" s="32">
        <f>SUM(G129)</f>
        <v>1305.422</v>
      </c>
    </row>
    <row r="129" spans="1:7" s="8" customFormat="1" ht="15.75">
      <c r="A129" s="34" t="s">
        <v>59</v>
      </c>
      <c r="B129" s="28">
        <v>984</v>
      </c>
      <c r="C129" s="29" t="s">
        <v>2</v>
      </c>
      <c r="D129" s="29" t="s">
        <v>19</v>
      </c>
      <c r="E129" s="29" t="s">
        <v>153</v>
      </c>
      <c r="F129" s="29" t="s">
        <v>0</v>
      </c>
      <c r="G129" s="32">
        <f>SUM(G131+G133+G135+G137)</f>
        <v>1305.422</v>
      </c>
    </row>
    <row r="130" spans="1:7" s="8" customFormat="1" ht="15.75">
      <c r="A130" s="34" t="s">
        <v>77</v>
      </c>
      <c r="B130" s="28">
        <v>984</v>
      </c>
      <c r="C130" s="29" t="s">
        <v>2</v>
      </c>
      <c r="D130" s="29" t="s">
        <v>19</v>
      </c>
      <c r="E130" s="29" t="s">
        <v>154</v>
      </c>
      <c r="F130" s="29" t="s">
        <v>0</v>
      </c>
      <c r="G130" s="32">
        <f>SUM(G131)</f>
        <v>1070</v>
      </c>
    </row>
    <row r="131" spans="1:7" s="8" customFormat="1" ht="21.75" customHeight="1">
      <c r="A131" s="33" t="s">
        <v>55</v>
      </c>
      <c r="B131" s="28">
        <v>984</v>
      </c>
      <c r="C131" s="29" t="s">
        <v>2</v>
      </c>
      <c r="D131" s="29" t="s">
        <v>19</v>
      </c>
      <c r="E131" s="29" t="s">
        <v>154</v>
      </c>
      <c r="F131" s="29" t="s">
        <v>53</v>
      </c>
      <c r="G131" s="32">
        <v>1070</v>
      </c>
    </row>
    <row r="132" spans="1:7" s="8" customFormat="1" ht="31.5">
      <c r="A132" s="34" t="s">
        <v>78</v>
      </c>
      <c r="B132" s="28">
        <v>984</v>
      </c>
      <c r="C132" s="29" t="s">
        <v>2</v>
      </c>
      <c r="D132" s="29" t="s">
        <v>19</v>
      </c>
      <c r="E132" s="29" t="s">
        <v>155</v>
      </c>
      <c r="F132" s="29" t="s">
        <v>0</v>
      </c>
      <c r="G132" s="32">
        <f>SUM(G133)</f>
        <v>82</v>
      </c>
    </row>
    <row r="133" spans="1:7" s="8" customFormat="1" ht="18.75" customHeight="1">
      <c r="A133" s="33" t="s">
        <v>55</v>
      </c>
      <c r="B133" s="28">
        <v>984</v>
      </c>
      <c r="C133" s="29" t="s">
        <v>2</v>
      </c>
      <c r="D133" s="29" t="s">
        <v>19</v>
      </c>
      <c r="E133" s="29" t="s">
        <v>155</v>
      </c>
      <c r="F133" s="29" t="s">
        <v>53</v>
      </c>
      <c r="G133" s="32">
        <v>82</v>
      </c>
    </row>
    <row r="134" spans="1:7" s="8" customFormat="1" ht="15.75">
      <c r="A134" s="34" t="s">
        <v>25</v>
      </c>
      <c r="B134" s="28">
        <v>984</v>
      </c>
      <c r="C134" s="29" t="s">
        <v>2</v>
      </c>
      <c r="D134" s="29" t="s">
        <v>19</v>
      </c>
      <c r="E134" s="29" t="s">
        <v>156</v>
      </c>
      <c r="F134" s="43" t="s">
        <v>0</v>
      </c>
      <c r="G134" s="32">
        <f>SUM(G135)</f>
        <v>49</v>
      </c>
    </row>
    <row r="135" spans="1:7" s="8" customFormat="1" ht="20.25" customHeight="1">
      <c r="A135" s="33" t="s">
        <v>55</v>
      </c>
      <c r="B135" s="28">
        <v>984</v>
      </c>
      <c r="C135" s="29" t="s">
        <v>2</v>
      </c>
      <c r="D135" s="29" t="s">
        <v>19</v>
      </c>
      <c r="E135" s="29" t="s">
        <v>156</v>
      </c>
      <c r="F135" s="43" t="s">
        <v>53</v>
      </c>
      <c r="G135" s="32">
        <v>49</v>
      </c>
    </row>
    <row r="136" spans="1:7" s="8" customFormat="1" ht="15.75">
      <c r="A136" s="34" t="s">
        <v>79</v>
      </c>
      <c r="B136" s="28">
        <v>984</v>
      </c>
      <c r="C136" s="29" t="s">
        <v>2</v>
      </c>
      <c r="D136" s="29" t="s">
        <v>19</v>
      </c>
      <c r="E136" s="29" t="s">
        <v>157</v>
      </c>
      <c r="F136" s="43" t="s">
        <v>0</v>
      </c>
      <c r="G136" s="32">
        <f>SUM(G137)</f>
        <v>104.422</v>
      </c>
    </row>
    <row r="137" spans="1:7" s="8" customFormat="1" ht="18" customHeight="1">
      <c r="A137" s="33" t="s">
        <v>55</v>
      </c>
      <c r="B137" s="28">
        <v>984</v>
      </c>
      <c r="C137" s="29" t="s">
        <v>2</v>
      </c>
      <c r="D137" s="29" t="s">
        <v>19</v>
      </c>
      <c r="E137" s="29" t="s">
        <v>157</v>
      </c>
      <c r="F137" s="43" t="s">
        <v>53</v>
      </c>
      <c r="G137" s="32">
        <v>104.422</v>
      </c>
    </row>
    <row r="138" spans="1:7" s="8" customFormat="1" ht="47.25">
      <c r="A138" s="31" t="s">
        <v>94</v>
      </c>
      <c r="B138" s="28">
        <v>984</v>
      </c>
      <c r="C138" s="29" t="s">
        <v>2</v>
      </c>
      <c r="D138" s="29" t="s">
        <v>19</v>
      </c>
      <c r="E138" s="29" t="s">
        <v>132</v>
      </c>
      <c r="F138" s="43" t="s">
        <v>0</v>
      </c>
      <c r="G138" s="32">
        <f>SUM(G139+G142+G144)</f>
        <v>544.5740000000001</v>
      </c>
    </row>
    <row r="139" spans="1:7" s="8" customFormat="1" ht="48" customHeight="1">
      <c r="A139" s="31" t="s">
        <v>185</v>
      </c>
      <c r="B139" s="28">
        <v>984</v>
      </c>
      <c r="C139" s="29" t="s">
        <v>2</v>
      </c>
      <c r="D139" s="29" t="s">
        <v>19</v>
      </c>
      <c r="E139" s="29" t="s">
        <v>184</v>
      </c>
      <c r="F139" s="43" t="s">
        <v>0</v>
      </c>
      <c r="G139" s="32">
        <f>SUM(G140)</f>
        <v>351.68</v>
      </c>
    </row>
    <row r="140" spans="1:7" s="8" customFormat="1" ht="34.5" customHeight="1">
      <c r="A140" s="31" t="s">
        <v>178</v>
      </c>
      <c r="B140" s="28">
        <v>984</v>
      </c>
      <c r="C140" s="29" t="s">
        <v>2</v>
      </c>
      <c r="D140" s="29" t="s">
        <v>19</v>
      </c>
      <c r="E140" s="29" t="s">
        <v>180</v>
      </c>
      <c r="F140" s="43" t="s">
        <v>0</v>
      </c>
      <c r="G140" s="32">
        <f>SUM(G141)</f>
        <v>351.68</v>
      </c>
    </row>
    <row r="141" spans="1:7" s="8" customFormat="1" ht="24" customHeight="1">
      <c r="A141" s="33" t="s">
        <v>55</v>
      </c>
      <c r="B141" s="28">
        <v>984</v>
      </c>
      <c r="C141" s="29" t="s">
        <v>2</v>
      </c>
      <c r="D141" s="29" t="s">
        <v>19</v>
      </c>
      <c r="E141" s="29" t="s">
        <v>180</v>
      </c>
      <c r="F141" s="43" t="s">
        <v>53</v>
      </c>
      <c r="G141" s="32">
        <v>351.68</v>
      </c>
    </row>
    <row r="142" spans="1:7" s="8" customFormat="1" ht="63">
      <c r="A142" s="60" t="s">
        <v>152</v>
      </c>
      <c r="B142" s="28">
        <v>984</v>
      </c>
      <c r="C142" s="37" t="s">
        <v>2</v>
      </c>
      <c r="D142" s="37" t="s">
        <v>19</v>
      </c>
      <c r="E142" s="29" t="s">
        <v>168</v>
      </c>
      <c r="F142" s="29" t="s">
        <v>0</v>
      </c>
      <c r="G142" s="32">
        <f>SUM(G143)</f>
        <v>64.466</v>
      </c>
    </row>
    <row r="143" spans="1:7" s="8" customFormat="1" ht="15.75">
      <c r="A143" s="33" t="s">
        <v>55</v>
      </c>
      <c r="B143" s="28">
        <v>984</v>
      </c>
      <c r="C143" s="37" t="s">
        <v>2</v>
      </c>
      <c r="D143" s="37" t="s">
        <v>19</v>
      </c>
      <c r="E143" s="29" t="s">
        <v>168</v>
      </c>
      <c r="F143" s="37" t="s">
        <v>53</v>
      </c>
      <c r="G143" s="32">
        <v>64.466</v>
      </c>
    </row>
    <row r="144" spans="1:7" s="8" customFormat="1" ht="63">
      <c r="A144" s="60" t="s">
        <v>158</v>
      </c>
      <c r="B144" s="28">
        <v>984</v>
      </c>
      <c r="C144" s="37" t="s">
        <v>2</v>
      </c>
      <c r="D144" s="37" t="s">
        <v>19</v>
      </c>
      <c r="E144" s="29" t="s">
        <v>169</v>
      </c>
      <c r="F144" s="29" t="s">
        <v>0</v>
      </c>
      <c r="G144" s="32">
        <f>SUM(G145)</f>
        <v>128.428</v>
      </c>
    </row>
    <row r="145" spans="1:7" s="8" customFormat="1" ht="15.75">
      <c r="A145" s="33" t="s">
        <v>55</v>
      </c>
      <c r="B145" s="28">
        <v>984</v>
      </c>
      <c r="C145" s="37" t="s">
        <v>2</v>
      </c>
      <c r="D145" s="37" t="s">
        <v>19</v>
      </c>
      <c r="E145" s="29" t="s">
        <v>169</v>
      </c>
      <c r="F145" s="37" t="s">
        <v>53</v>
      </c>
      <c r="G145" s="32">
        <v>128.428</v>
      </c>
    </row>
    <row r="146" spans="1:7" s="15" customFormat="1" ht="16.5" customHeight="1">
      <c r="A146" s="23" t="s">
        <v>35</v>
      </c>
      <c r="B146" s="24">
        <v>984</v>
      </c>
      <c r="C146" s="25" t="s">
        <v>28</v>
      </c>
      <c r="D146" s="25" t="s">
        <v>3</v>
      </c>
      <c r="E146" s="25" t="s">
        <v>105</v>
      </c>
      <c r="F146" s="25" t="s">
        <v>0</v>
      </c>
      <c r="G146" s="26">
        <f>SUM(G147)</f>
        <v>14.5</v>
      </c>
    </row>
    <row r="147" spans="1:7" s="15" customFormat="1" ht="15.75">
      <c r="A147" s="23" t="s">
        <v>27</v>
      </c>
      <c r="B147" s="24">
        <v>984</v>
      </c>
      <c r="C147" s="25" t="s">
        <v>28</v>
      </c>
      <c r="D147" s="25" t="s">
        <v>28</v>
      </c>
      <c r="E147" s="25" t="s">
        <v>105</v>
      </c>
      <c r="F147" s="25" t="s">
        <v>0</v>
      </c>
      <c r="G147" s="26">
        <f>SUM(G148+G152)</f>
        <v>14.5</v>
      </c>
    </row>
    <row r="148" spans="1:7" s="16" customFormat="1" ht="47.25">
      <c r="A148" s="31" t="s">
        <v>92</v>
      </c>
      <c r="B148" s="28">
        <v>984</v>
      </c>
      <c r="C148" s="29" t="s">
        <v>28</v>
      </c>
      <c r="D148" s="29" t="s">
        <v>28</v>
      </c>
      <c r="E148" s="29" t="s">
        <v>114</v>
      </c>
      <c r="F148" s="29" t="s">
        <v>0</v>
      </c>
      <c r="G148" s="32">
        <f>SUM(G149)</f>
        <v>8</v>
      </c>
    </row>
    <row r="149" spans="1:7" s="16" customFormat="1" ht="15.75">
      <c r="A149" s="31" t="s">
        <v>59</v>
      </c>
      <c r="B149" s="28">
        <v>984</v>
      </c>
      <c r="C149" s="29" t="s">
        <v>28</v>
      </c>
      <c r="D149" s="29" t="s">
        <v>28</v>
      </c>
      <c r="E149" s="29" t="s">
        <v>115</v>
      </c>
      <c r="F149" s="29" t="s">
        <v>0</v>
      </c>
      <c r="G149" s="32">
        <f>SUM(G150)</f>
        <v>8</v>
      </c>
    </row>
    <row r="150" spans="1:7" s="16" customFormat="1" ht="31.5">
      <c r="A150" s="31" t="s">
        <v>80</v>
      </c>
      <c r="B150" s="28">
        <v>984</v>
      </c>
      <c r="C150" s="29" t="s">
        <v>28</v>
      </c>
      <c r="D150" s="29" t="s">
        <v>28</v>
      </c>
      <c r="E150" s="29" t="s">
        <v>159</v>
      </c>
      <c r="F150" s="29" t="s">
        <v>0</v>
      </c>
      <c r="G150" s="32">
        <f>SUM(G151)</f>
        <v>8</v>
      </c>
    </row>
    <row r="151" spans="1:7" s="16" customFormat="1" ht="20.25" customHeight="1">
      <c r="A151" s="33" t="s">
        <v>55</v>
      </c>
      <c r="B151" s="28">
        <v>984</v>
      </c>
      <c r="C151" s="29" t="s">
        <v>28</v>
      </c>
      <c r="D151" s="29" t="s">
        <v>28</v>
      </c>
      <c r="E151" s="29" t="s">
        <v>159</v>
      </c>
      <c r="F151" s="29" t="s">
        <v>53</v>
      </c>
      <c r="G151" s="32">
        <v>8</v>
      </c>
    </row>
    <row r="152" spans="1:7" s="16" customFormat="1" ht="30.75" customHeight="1">
      <c r="A152" s="31" t="s">
        <v>99</v>
      </c>
      <c r="B152" s="28">
        <v>984</v>
      </c>
      <c r="C152" s="29" t="s">
        <v>28</v>
      </c>
      <c r="D152" s="29" t="s">
        <v>28</v>
      </c>
      <c r="E152" s="29" t="s">
        <v>143</v>
      </c>
      <c r="F152" s="29" t="s">
        <v>0</v>
      </c>
      <c r="G152" s="32">
        <f>SUM(G153)</f>
        <v>6.5</v>
      </c>
    </row>
    <row r="153" spans="1:7" s="16" customFormat="1" ht="15.75">
      <c r="A153" s="31" t="s">
        <v>59</v>
      </c>
      <c r="B153" s="28">
        <v>984</v>
      </c>
      <c r="C153" s="29" t="s">
        <v>28</v>
      </c>
      <c r="D153" s="29" t="s">
        <v>28</v>
      </c>
      <c r="E153" s="29" t="s">
        <v>144</v>
      </c>
      <c r="F153" s="29" t="s">
        <v>0</v>
      </c>
      <c r="G153" s="32">
        <f>SUM(G154)</f>
        <v>6.5</v>
      </c>
    </row>
    <row r="154" spans="1:7" s="16" customFormat="1" ht="31.5">
      <c r="A154" s="31" t="s">
        <v>81</v>
      </c>
      <c r="B154" s="28">
        <v>984</v>
      </c>
      <c r="C154" s="29" t="s">
        <v>28</v>
      </c>
      <c r="D154" s="29" t="s">
        <v>28</v>
      </c>
      <c r="E154" s="29" t="s">
        <v>160</v>
      </c>
      <c r="F154" s="29" t="s">
        <v>0</v>
      </c>
      <c r="G154" s="32">
        <f>SUM(G155)</f>
        <v>6.5</v>
      </c>
    </row>
    <row r="155" spans="1:7" s="16" customFormat="1" ht="18.75" customHeight="1">
      <c r="A155" s="33" t="s">
        <v>55</v>
      </c>
      <c r="B155" s="28">
        <v>984</v>
      </c>
      <c r="C155" s="29" t="s">
        <v>28</v>
      </c>
      <c r="D155" s="29" t="s">
        <v>28</v>
      </c>
      <c r="E155" s="29" t="s">
        <v>160</v>
      </c>
      <c r="F155" s="29" t="s">
        <v>53</v>
      </c>
      <c r="G155" s="32">
        <v>6.5</v>
      </c>
    </row>
    <row r="156" spans="1:7" s="15" customFormat="1" ht="15.75">
      <c r="A156" s="23" t="s">
        <v>36</v>
      </c>
      <c r="B156" s="24">
        <v>984</v>
      </c>
      <c r="C156" s="25" t="s">
        <v>29</v>
      </c>
      <c r="D156" s="25" t="s">
        <v>3</v>
      </c>
      <c r="E156" s="25" t="s">
        <v>105</v>
      </c>
      <c r="F156" s="25" t="s">
        <v>0</v>
      </c>
      <c r="G156" s="26">
        <f>SUM(G157)</f>
        <v>20</v>
      </c>
    </row>
    <row r="157" spans="1:7" s="15" customFormat="1" ht="15.75">
      <c r="A157" s="23" t="s">
        <v>37</v>
      </c>
      <c r="B157" s="24">
        <v>984</v>
      </c>
      <c r="C157" s="25" t="s">
        <v>29</v>
      </c>
      <c r="D157" s="25" t="s">
        <v>4</v>
      </c>
      <c r="E157" s="25" t="s">
        <v>105</v>
      </c>
      <c r="F157" s="25" t="s">
        <v>0</v>
      </c>
      <c r="G157" s="26">
        <f>SUM(G158)</f>
        <v>20</v>
      </c>
    </row>
    <row r="158" spans="1:7" s="16" customFormat="1" ht="47.25">
      <c r="A158" s="34" t="s">
        <v>90</v>
      </c>
      <c r="B158" s="28">
        <v>984</v>
      </c>
      <c r="C158" s="29" t="s">
        <v>29</v>
      </c>
      <c r="D158" s="29" t="s">
        <v>4</v>
      </c>
      <c r="E158" s="29" t="s">
        <v>121</v>
      </c>
      <c r="F158" s="29" t="s">
        <v>0</v>
      </c>
      <c r="G158" s="32">
        <f>SUM(G159)</f>
        <v>20</v>
      </c>
    </row>
    <row r="159" spans="1:7" s="16" customFormat="1" ht="15.75">
      <c r="A159" s="34" t="s">
        <v>59</v>
      </c>
      <c r="B159" s="28">
        <v>984</v>
      </c>
      <c r="C159" s="29" t="s">
        <v>29</v>
      </c>
      <c r="D159" s="29" t="s">
        <v>4</v>
      </c>
      <c r="E159" s="29" t="s">
        <v>122</v>
      </c>
      <c r="F159" s="29" t="s">
        <v>0</v>
      </c>
      <c r="G159" s="32">
        <f>SUM(G160)</f>
        <v>20</v>
      </c>
    </row>
    <row r="160" spans="1:7" s="16" customFormat="1" ht="31.5">
      <c r="A160" s="35" t="s">
        <v>82</v>
      </c>
      <c r="B160" s="28">
        <v>984</v>
      </c>
      <c r="C160" s="29" t="s">
        <v>29</v>
      </c>
      <c r="D160" s="29" t="s">
        <v>4</v>
      </c>
      <c r="E160" s="29" t="s">
        <v>163</v>
      </c>
      <c r="F160" s="29" t="s">
        <v>0</v>
      </c>
      <c r="G160" s="32">
        <f>SUM(G161)</f>
        <v>20</v>
      </c>
    </row>
    <row r="161" spans="1:7" s="16" customFormat="1" ht="20.25" customHeight="1">
      <c r="A161" s="33" t="s">
        <v>55</v>
      </c>
      <c r="B161" s="28">
        <v>984</v>
      </c>
      <c r="C161" s="29" t="s">
        <v>29</v>
      </c>
      <c r="D161" s="29" t="s">
        <v>4</v>
      </c>
      <c r="E161" s="29" t="s">
        <v>163</v>
      </c>
      <c r="F161" s="29" t="s">
        <v>53</v>
      </c>
      <c r="G161" s="32">
        <v>20</v>
      </c>
    </row>
    <row r="162" spans="1:7" s="15" customFormat="1" ht="15.75">
      <c r="A162" s="23" t="s">
        <v>30</v>
      </c>
      <c r="B162" s="24">
        <v>984</v>
      </c>
      <c r="C162" s="45" t="s">
        <v>23</v>
      </c>
      <c r="D162" s="45" t="s">
        <v>3</v>
      </c>
      <c r="E162" s="45" t="s">
        <v>105</v>
      </c>
      <c r="F162" s="45" t="s">
        <v>0</v>
      </c>
      <c r="G162" s="46">
        <f>G163+G168</f>
        <v>58.64</v>
      </c>
    </row>
    <row r="163" spans="1:7" s="15" customFormat="1" ht="15.75">
      <c r="A163" s="23" t="s">
        <v>31</v>
      </c>
      <c r="B163" s="24">
        <v>984</v>
      </c>
      <c r="C163" s="45" t="s">
        <v>23</v>
      </c>
      <c r="D163" s="45" t="s">
        <v>4</v>
      </c>
      <c r="E163" s="45" t="s">
        <v>105</v>
      </c>
      <c r="F163" s="45" t="s">
        <v>0</v>
      </c>
      <c r="G163" s="46">
        <f>G164</f>
        <v>50.64</v>
      </c>
    </row>
    <row r="164" spans="1:7" s="15" customFormat="1" ht="52.5" customHeight="1">
      <c r="A164" s="31" t="s">
        <v>88</v>
      </c>
      <c r="B164" s="28">
        <v>984</v>
      </c>
      <c r="C164" s="38" t="s">
        <v>23</v>
      </c>
      <c r="D164" s="38" t="s">
        <v>4</v>
      </c>
      <c r="E164" s="38" t="s">
        <v>106</v>
      </c>
      <c r="F164" s="38" t="s">
        <v>0</v>
      </c>
      <c r="G164" s="47">
        <f>G165</f>
        <v>50.64</v>
      </c>
    </row>
    <row r="165" spans="1:7" s="15" customFormat="1" ht="15.75">
      <c r="A165" s="34" t="s">
        <v>83</v>
      </c>
      <c r="B165" s="28">
        <v>984</v>
      </c>
      <c r="C165" s="38" t="s">
        <v>23</v>
      </c>
      <c r="D165" s="38" t="s">
        <v>4</v>
      </c>
      <c r="E165" s="38" t="s">
        <v>161</v>
      </c>
      <c r="F165" s="38" t="s">
        <v>0</v>
      </c>
      <c r="G165" s="47">
        <f>G166</f>
        <v>50.64</v>
      </c>
    </row>
    <row r="166" spans="1:7" s="16" customFormat="1" ht="15.75">
      <c r="A166" s="34" t="s">
        <v>84</v>
      </c>
      <c r="B166" s="28">
        <v>984</v>
      </c>
      <c r="C166" s="38" t="s">
        <v>23</v>
      </c>
      <c r="D166" s="38" t="s">
        <v>4</v>
      </c>
      <c r="E166" s="38" t="s">
        <v>162</v>
      </c>
      <c r="F166" s="38" t="s">
        <v>0</v>
      </c>
      <c r="G166" s="47">
        <f>G167</f>
        <v>50.64</v>
      </c>
    </row>
    <row r="167" spans="1:7" s="16" customFormat="1" ht="16.5" customHeight="1">
      <c r="A167" s="33" t="s">
        <v>57</v>
      </c>
      <c r="B167" s="28">
        <v>984</v>
      </c>
      <c r="C167" s="38" t="s">
        <v>23</v>
      </c>
      <c r="D167" s="38" t="s">
        <v>4</v>
      </c>
      <c r="E167" s="38" t="s">
        <v>162</v>
      </c>
      <c r="F167" s="38" t="s">
        <v>58</v>
      </c>
      <c r="G167" s="48">
        <v>50.64</v>
      </c>
    </row>
    <row r="168" spans="1:7" s="57" customFormat="1" ht="15.75">
      <c r="A168" s="56" t="s">
        <v>102</v>
      </c>
      <c r="B168" s="52">
        <v>984</v>
      </c>
      <c r="C168" s="53" t="s">
        <v>23</v>
      </c>
      <c r="D168" s="53" t="s">
        <v>19</v>
      </c>
      <c r="E168" s="53" t="s">
        <v>105</v>
      </c>
      <c r="F168" s="53" t="s">
        <v>0</v>
      </c>
      <c r="G168" s="58">
        <f>SUM(G169,G173)</f>
        <v>8</v>
      </c>
    </row>
    <row r="169" spans="1:7" s="16" customFormat="1" ht="47.25">
      <c r="A169" s="34" t="s">
        <v>89</v>
      </c>
      <c r="B169" s="28">
        <v>984</v>
      </c>
      <c r="C169" s="38" t="s">
        <v>23</v>
      </c>
      <c r="D169" s="38" t="s">
        <v>19</v>
      </c>
      <c r="E169" s="38" t="s">
        <v>111</v>
      </c>
      <c r="F169" s="38" t="s">
        <v>0</v>
      </c>
      <c r="G169" s="48">
        <f>SUM(G170)</f>
        <v>2</v>
      </c>
    </row>
    <row r="170" spans="1:7" s="16" customFormat="1" ht="15.75">
      <c r="A170" s="27" t="s">
        <v>10</v>
      </c>
      <c r="B170" s="28">
        <v>984</v>
      </c>
      <c r="C170" s="38" t="s">
        <v>23</v>
      </c>
      <c r="D170" s="38" t="s">
        <v>19</v>
      </c>
      <c r="E170" s="38" t="s">
        <v>112</v>
      </c>
      <c r="F170" s="38" t="s">
        <v>0</v>
      </c>
      <c r="G170" s="48">
        <f aca="true" t="shared" si="0" ref="G170:G175">SUM(G171)</f>
        <v>2</v>
      </c>
    </row>
    <row r="171" spans="1:7" s="16" customFormat="1" ht="15.75">
      <c r="A171" s="27" t="s">
        <v>24</v>
      </c>
      <c r="B171" s="28">
        <v>984</v>
      </c>
      <c r="C171" s="38" t="s">
        <v>23</v>
      </c>
      <c r="D171" s="38" t="s">
        <v>19</v>
      </c>
      <c r="E171" s="38" t="s">
        <v>113</v>
      </c>
      <c r="F171" s="38" t="s">
        <v>0</v>
      </c>
      <c r="G171" s="48">
        <f t="shared" si="0"/>
        <v>2</v>
      </c>
    </row>
    <row r="172" spans="1:7" s="16" customFormat="1" ht="16.5" customHeight="1">
      <c r="A172" s="31" t="s">
        <v>57</v>
      </c>
      <c r="B172" s="28">
        <v>984</v>
      </c>
      <c r="C172" s="38" t="s">
        <v>23</v>
      </c>
      <c r="D172" s="38" t="s">
        <v>19</v>
      </c>
      <c r="E172" s="38" t="s">
        <v>113</v>
      </c>
      <c r="F172" s="38" t="s">
        <v>58</v>
      </c>
      <c r="G172" s="48">
        <v>2</v>
      </c>
    </row>
    <row r="173" spans="1:7" s="16" customFormat="1" ht="47.25">
      <c r="A173" s="31" t="s">
        <v>88</v>
      </c>
      <c r="B173" s="28">
        <v>984</v>
      </c>
      <c r="C173" s="38" t="s">
        <v>23</v>
      </c>
      <c r="D173" s="38" t="s">
        <v>19</v>
      </c>
      <c r="E173" s="38" t="s">
        <v>106</v>
      </c>
      <c r="F173" s="38" t="s">
        <v>0</v>
      </c>
      <c r="G173" s="48">
        <f t="shared" si="0"/>
        <v>6</v>
      </c>
    </row>
    <row r="174" spans="1:7" s="16" customFormat="1" ht="31.5">
      <c r="A174" s="34" t="s">
        <v>62</v>
      </c>
      <c r="B174" s="28">
        <v>984</v>
      </c>
      <c r="C174" s="38" t="s">
        <v>23</v>
      </c>
      <c r="D174" s="38" t="s">
        <v>19</v>
      </c>
      <c r="E174" s="38" t="s">
        <v>124</v>
      </c>
      <c r="F174" s="38" t="s">
        <v>0</v>
      </c>
      <c r="G174" s="48">
        <f t="shared" si="0"/>
        <v>6</v>
      </c>
    </row>
    <row r="175" spans="1:7" s="16" customFormat="1" ht="15.75" customHeight="1">
      <c r="A175" s="31" t="s">
        <v>63</v>
      </c>
      <c r="B175" s="28">
        <v>984</v>
      </c>
      <c r="C175" s="38" t="s">
        <v>23</v>
      </c>
      <c r="D175" s="38" t="s">
        <v>19</v>
      </c>
      <c r="E175" s="38" t="s">
        <v>125</v>
      </c>
      <c r="F175" s="38" t="s">
        <v>0</v>
      </c>
      <c r="G175" s="48">
        <f t="shared" si="0"/>
        <v>6</v>
      </c>
    </row>
    <row r="176" spans="1:7" s="16" customFormat="1" ht="21" customHeight="1">
      <c r="A176" s="31" t="s">
        <v>57</v>
      </c>
      <c r="B176" s="28">
        <v>984</v>
      </c>
      <c r="C176" s="38" t="s">
        <v>23</v>
      </c>
      <c r="D176" s="38" t="s">
        <v>19</v>
      </c>
      <c r="E176" s="38" t="s">
        <v>125</v>
      </c>
      <c r="F176" s="38" t="s">
        <v>58</v>
      </c>
      <c r="G176" s="48">
        <v>6</v>
      </c>
    </row>
    <row r="177" spans="1:7" s="13" customFormat="1" ht="15.75">
      <c r="A177" s="67" t="s">
        <v>1</v>
      </c>
      <c r="B177" s="67"/>
      <c r="C177" s="67"/>
      <c r="D177" s="67"/>
      <c r="E177" s="67"/>
      <c r="F177" s="68"/>
      <c r="G177" s="26">
        <f>SUM(G17)</f>
        <v>19998.186999999998</v>
      </c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  <row r="194" s="13" customFormat="1" ht="15">
      <c r="G194" s="22"/>
    </row>
    <row r="195" s="13" customFormat="1" ht="15">
      <c r="G195" s="22"/>
    </row>
    <row r="196" s="13" customFormat="1" ht="15">
      <c r="G196" s="22"/>
    </row>
    <row r="197" s="13" customFormat="1" ht="15">
      <c r="G197" s="22"/>
    </row>
    <row r="198" s="13" customFormat="1" ht="15">
      <c r="G198" s="22"/>
    </row>
    <row r="199" s="13" customFormat="1" ht="15">
      <c r="G199" s="22"/>
    </row>
    <row r="200" s="13" customFormat="1" ht="15">
      <c r="G200" s="22"/>
    </row>
    <row r="201" s="13" customFormat="1" ht="15">
      <c r="G201" s="22"/>
    </row>
    <row r="202" s="13" customFormat="1" ht="15">
      <c r="G202" s="22"/>
    </row>
    <row r="203" s="13" customFormat="1" ht="15">
      <c r="G203" s="22"/>
    </row>
  </sheetData>
  <sheetProtection/>
  <mergeCells count="4">
    <mergeCell ref="A12:G12"/>
    <mergeCell ref="A13:H13"/>
    <mergeCell ref="A14:H14"/>
    <mergeCell ref="A177:F177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2016-08-19T07:07:12Z</cp:lastPrinted>
  <dcterms:created xsi:type="dcterms:W3CDTF">2006-06-08T10:29:13Z</dcterms:created>
  <dcterms:modified xsi:type="dcterms:W3CDTF">2016-09-27T13:32:17Z</dcterms:modified>
  <cp:category/>
  <cp:version/>
  <cp:contentType/>
  <cp:contentStatus/>
</cp:coreProperties>
</file>