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2" sheetId="1" r:id="rId1"/>
  </sheets>
  <definedNames/>
  <calcPr calcMode="manual" fullCalcOnLoad="1"/>
</workbook>
</file>

<file path=xl/sharedStrings.xml><?xml version="1.0" encoding="utf-8"?>
<sst xmlns="http://schemas.openxmlformats.org/spreadsheetml/2006/main" count="342" uniqueCount="155">
  <si>
    <t>000</t>
  </si>
  <si>
    <t xml:space="preserve">Всего расходов:   </t>
  </si>
  <si>
    <t>к решению Ленинской городской Думы</t>
  </si>
  <si>
    <t>Организация и содержание мест захоронения</t>
  </si>
  <si>
    <t>"О бюджете муниципального образования</t>
  </si>
  <si>
    <t>Целевая статья</t>
  </si>
  <si>
    <t>Наименование расхода</t>
  </si>
  <si>
    <t>Вид расходов</t>
  </si>
  <si>
    <t>Руководство и управление в сфере установленных функций органов местного самоуправления.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</si>
  <si>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</si>
  <si>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</si>
  <si>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</si>
  <si>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</si>
  <si>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</si>
  <si>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</si>
  <si>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</si>
  <si>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</si>
  <si>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</si>
  <si>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</si>
  <si>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</si>
  <si>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</si>
  <si>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</si>
  <si>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</si>
  <si>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</si>
  <si>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</si>
  <si>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</si>
  <si>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</si>
  <si>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</si>
  <si>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</si>
  <si>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</si>
  <si>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</si>
  <si>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</si>
  <si>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</si>
  <si>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</si>
  <si>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</si>
  <si>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</si>
  <si>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</si>
  <si>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</si>
  <si>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</si>
  <si>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</si>
  <si>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</si>
  <si>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</si>
  <si>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</si>
  <si>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РАСПРЕДЕЛЕНИЕ</t>
  </si>
  <si>
    <t>Резервные фонды.</t>
  </si>
  <si>
    <t>Резервные фонды местных администраций.</t>
  </si>
  <si>
    <t>Глава муниципального образования.</t>
  </si>
  <si>
    <t>Центральный аппарат.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</si>
  <si>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</si>
  <si>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</si>
  <si>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бюджетных ассигнований по целевым статьям (муниципальным программам муниципального образования</t>
  </si>
  <si>
    <t>Ленинское городское поселение Шабалинского района Кировской области), группам видов расходов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</si>
  <si>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</si>
  <si>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</si>
  <si>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</si>
  <si>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</si>
  <si>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</si>
  <si>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</si>
  <si>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</si>
  <si>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</si>
  <si>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</si>
  <si>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</si>
  <si>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>Муниципальная программа  "Развитие общественной инфраструктуры Ленинского городского поселения Шабалинского района Кировской области"</t>
  </si>
  <si>
    <t>400</t>
  </si>
  <si>
    <t>Капитальные вложения в объекты недвижимого имущества государственной (муниципальной) собственности</t>
  </si>
  <si>
    <t>0000000000</t>
  </si>
  <si>
    <t>0100000000</t>
  </si>
  <si>
    <t>0100004000</t>
  </si>
  <si>
    <t>0100004010</t>
  </si>
  <si>
    <t>0100004020</t>
  </si>
  <si>
    <t>0100004270</t>
  </si>
  <si>
    <t>0200000000</t>
  </si>
  <si>
    <t>0200004000</t>
  </si>
  <si>
    <t>0200004040</t>
  </si>
  <si>
    <t>0200004030</t>
  </si>
  <si>
    <t>0300000000</t>
  </si>
  <si>
    <t>0300003000</t>
  </si>
  <si>
    <t>0300003010</t>
  </si>
  <si>
    <t>0300004000</t>
  </si>
  <si>
    <t>0300004050</t>
  </si>
  <si>
    <t>0300004060</t>
  </si>
  <si>
    <t>0400000000</t>
  </si>
  <si>
    <t>0400004000</t>
  </si>
  <si>
    <t>0400004070</t>
  </si>
  <si>
    <t>0400004080</t>
  </si>
  <si>
    <t>0400095000</t>
  </si>
  <si>
    <t>0400095020</t>
  </si>
  <si>
    <t>0400096000</t>
  </si>
  <si>
    <t>0400096020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</si>
  <si>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</si>
  <si>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</si>
  <si>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Мероприятия по переселению граждан из аварийного жилищного фонда (софинансирование)</t>
  </si>
  <si>
    <t>0410000000</t>
  </si>
  <si>
    <t>04100S6000</t>
  </si>
  <si>
    <t>04100S6020</t>
  </si>
  <si>
    <t>0500000000</t>
  </si>
  <si>
    <t>0500004000</t>
  </si>
  <si>
    <t>0500004110</t>
  </si>
  <si>
    <t>0600000000</t>
  </si>
  <si>
    <t>0600004000</t>
  </si>
  <si>
    <t>0600004120</t>
  </si>
  <si>
    <t>0600004140</t>
  </si>
  <si>
    <t>0600004150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</si>
  <si>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</si>
  <si>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</si>
  <si>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1100000000</t>
  </si>
  <si>
    <t>0700000000</t>
  </si>
  <si>
    <t>0700004000</t>
  </si>
  <si>
    <t>0700004160</t>
  </si>
  <si>
    <t>0700004170</t>
  </si>
  <si>
    <t>0800000000</t>
  </si>
  <si>
    <t>0800001000</t>
  </si>
  <si>
    <t>0800001010</t>
  </si>
  <si>
    <t>0800001020</t>
  </si>
  <si>
    <t>0800001030</t>
  </si>
  <si>
    <t>0800002000</t>
  </si>
  <si>
    <t>0800002010</t>
  </si>
  <si>
    <t>0800005000</t>
  </si>
  <si>
    <t>0800005010</t>
  </si>
  <si>
    <t>0800016000</t>
  </si>
  <si>
    <t>0800016050</t>
  </si>
  <si>
    <t>1000000000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</si>
  <si>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</si>
  <si>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</si>
  <si>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</si>
  <si>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</si>
  <si>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</si>
  <si>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</si>
  <si>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Приложение 7</t>
  </si>
  <si>
    <t>11000S5171</t>
  </si>
  <si>
    <t>11000S5173</t>
  </si>
  <si>
    <t>и на плановый период 2018 и 2019 годов"</t>
  </si>
  <si>
    <t xml:space="preserve"> классификации расходов бюджета на 2017 год  и на плановый период 2018 и 2019 годов"</t>
  </si>
  <si>
    <t>(тыс.руб.)</t>
  </si>
  <si>
    <t>Условно утверждаемые расходы</t>
  </si>
  <si>
    <t>0800006010</t>
  </si>
  <si>
    <t>Сумма
 на 2017 год</t>
  </si>
  <si>
    <t>Сумма
на 2019 год</t>
  </si>
  <si>
    <t>Сумма 
на 2018 год</t>
  </si>
  <si>
    <t>1100015000</t>
  </si>
  <si>
    <t>1100015170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</si>
  <si>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</si>
  <si>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Инвестиционные программы и проекты развития общественной инфраструктуры муниципальных образований в Кировской области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</si>
  <si>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пгт Ленинское Шабалинского района Кировской области)                              </t>
  </si>
  <si>
    <t>11000S5174</t>
  </si>
  <si>
    <t xml:space="preserve">от 14.12.2016  №38/344 </t>
  </si>
  <si>
    <t>от 28.02.2017 №40/358</t>
  </si>
  <si>
    <t xml:space="preserve">"О внесении изменений в Решение </t>
  </si>
  <si>
    <t>Ленинской городской Думы</t>
  </si>
  <si>
    <t xml:space="preserve">Ленинское городское поселение Шабалинского </t>
  </si>
  <si>
    <t xml:space="preserve">района Кировской области на 2017 год </t>
  </si>
  <si>
    <t>0800007000</t>
  </si>
  <si>
    <t>0800007010</t>
  </si>
  <si>
    <t>Проведение выборов и референдумов</t>
  </si>
  <si>
    <t>Проведение выборов в органы местного самоуправления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</si>
</sst>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8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shrinkToFit="1"/>
    </xf>
    <xf numFmtId="49" fontId="3" fillId="0" borderId="12" xfId="0" applyNumberFormat="1" applyFont="1" applyFill="1" applyBorder="1" applyAlignment="1">
      <alignment horizontal="center" shrinkToFit="1"/>
    </xf>
    <xf numFmtId="168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shrinkToFi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 shrinkToFit="1"/>
    </xf>
    <xf numFmtId="0" fontId="4" fillId="0" borderId="0" xfId="0" applyFont="1" applyFill="1" applyAlignment="1">
      <alignment/>
    </xf>
    <xf numFmtId="11" fontId="3" fillId="0" borderId="13" xfId="0" applyNumberFormat="1" applyFont="1" applyBorder="1" applyAlignment="1">
      <alignment horizontal="left" wrapText="1"/>
    </xf>
    <xf numFmtId="11" fontId="11" fillId="0" borderId="10" xfId="0" applyNumberFormat="1" applyFont="1" applyBorder="1" applyAlignment="1">
      <alignment horizontal="left" wrapText="1"/>
    </xf>
    <xf numFmtId="11" fontId="11" fillId="0" borderId="14" xfId="0" applyNumberFormat="1" applyFont="1" applyBorder="1" applyAlignment="1">
      <alignment horizontal="left" wrapText="1"/>
    </xf>
    <xf numFmtId="11" fontId="11" fillId="0" borderId="13" xfId="0" applyNumberFormat="1" applyFont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shrinkToFit="1"/>
    </xf>
    <xf numFmtId="49" fontId="10" fillId="0" borderId="10" xfId="0" applyNumberFormat="1" applyFont="1" applyFill="1" applyBorder="1" applyAlignment="1">
      <alignment horizontal="center" shrinkToFit="1"/>
    </xf>
    <xf numFmtId="49" fontId="13" fillId="0" borderId="10" xfId="0" applyNumberFormat="1" applyFont="1" applyFill="1" applyBorder="1" applyAlignment="1">
      <alignment horizontal="center" shrinkToFit="1"/>
    </xf>
    <xf numFmtId="49" fontId="14" fillId="0" borderId="10" xfId="0" applyNumberFormat="1" applyFont="1" applyFill="1" applyBorder="1" applyAlignment="1">
      <alignment horizont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11" fontId="15" fillId="0" borderId="10" xfId="0" applyNumberFormat="1" applyFont="1" applyBorder="1" applyAlignment="1">
      <alignment horizontal="left" wrapText="1"/>
    </xf>
    <xf numFmtId="49" fontId="15" fillId="0" borderId="10" xfId="0" applyNumberFormat="1" applyFont="1" applyFill="1" applyBorder="1" applyAlignment="1">
      <alignment wrapText="1"/>
    </xf>
    <xf numFmtId="11" fontId="16" fillId="0" borderId="10" xfId="0" applyNumberFormat="1" applyFont="1" applyBorder="1" applyAlignment="1">
      <alignment horizontal="left" wrapText="1"/>
    </xf>
    <xf numFmtId="168" fontId="15" fillId="0" borderId="10" xfId="0" applyNumberFormat="1" applyFont="1" applyBorder="1" applyAlignment="1">
      <alignment wrapText="1"/>
    </xf>
    <xf numFmtId="168" fontId="3" fillId="0" borderId="10" xfId="0" applyNumberFormat="1" applyFont="1" applyFill="1" applyBorder="1" applyAlignment="1">
      <alignment wrapText="1"/>
    </xf>
    <xf numFmtId="49" fontId="13" fillId="0" borderId="12" xfId="0" applyNumberFormat="1" applyFont="1" applyFill="1" applyBorder="1" applyAlignment="1">
      <alignment horizontal="center" shrinkToFit="1"/>
    </xf>
    <xf numFmtId="49" fontId="14" fillId="0" borderId="10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 horizontal="right"/>
    </xf>
    <xf numFmtId="2" fontId="10" fillId="0" borderId="10" xfId="0" applyNumberFormat="1" applyFont="1" applyFill="1" applyBorder="1" applyAlignment="1">
      <alignment horizontal="right" shrinkToFit="1"/>
    </xf>
    <xf numFmtId="2" fontId="4" fillId="0" borderId="10" xfId="0" applyNumberFormat="1" applyFont="1" applyFill="1" applyBorder="1" applyAlignment="1">
      <alignment horizontal="right" shrinkToFit="1"/>
    </xf>
    <xf numFmtId="2" fontId="3" fillId="0" borderId="10" xfId="0" applyNumberFormat="1" applyFont="1" applyFill="1" applyBorder="1" applyAlignment="1">
      <alignment horizontal="right" shrinkToFit="1"/>
    </xf>
    <xf numFmtId="0" fontId="3" fillId="0" borderId="0" xfId="0" applyFont="1" applyAlignment="1">
      <alignment/>
    </xf>
    <xf numFmtId="169" fontId="10" fillId="0" borderId="10" xfId="0" applyNumberFormat="1" applyFont="1" applyFill="1" applyBorder="1" applyAlignment="1">
      <alignment horizontal="right" shrinkToFit="1"/>
    </xf>
    <xf numFmtId="169" fontId="4" fillId="0" borderId="10" xfId="0" applyNumberFormat="1" applyFont="1" applyFill="1" applyBorder="1" applyAlignment="1">
      <alignment horizontal="right" shrinkToFit="1"/>
    </xf>
    <xf numFmtId="169" fontId="3" fillId="0" borderId="10" xfId="0" applyNumberFormat="1" applyFont="1" applyFill="1" applyBorder="1" applyAlignment="1">
      <alignment horizontal="right" shrinkToFit="1"/>
    </xf>
    <xf numFmtId="11" fontId="3" fillId="0" borderId="10" xfId="0" applyNumberFormat="1" applyFont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1"/>
  <sheetViews>
    <sheetView tabSelected="1" zoomScalePageLayoutView="0" workbookViewId="0" topLeftCell="A1">
      <selection activeCell="A89" sqref="A89"/>
    </sheetView>
  </sheetViews>
  <sheetFormatPr defaultColWidth="9.00390625" defaultRowHeight="12.75"/>
  <cols>
    <col min="1" max="1" width="106.125" style="0" customWidth="1"/>
    <col min="2" max="2" width="16.375" style="0" customWidth="1"/>
    <col min="3" max="3" width="11.125" style="0" customWidth="1"/>
    <col min="4" max="6" width="13.625" style="1" customWidth="1"/>
  </cols>
  <sheetData>
    <row r="1" spans="2:6" s="2" customFormat="1" ht="13.5" customHeight="1">
      <c r="B1" s="6"/>
      <c r="C1" s="6"/>
      <c r="D1" s="6" t="s">
        <v>128</v>
      </c>
      <c r="E1" s="6"/>
      <c r="F1" s="6"/>
    </row>
    <row r="2" spans="2:6" s="2" customFormat="1" ht="15.75">
      <c r="B2" s="6"/>
      <c r="C2" s="6"/>
      <c r="D2" s="45" t="s">
        <v>2</v>
      </c>
      <c r="E2" s="6"/>
      <c r="F2" s="6"/>
    </row>
    <row r="3" spans="2:6" s="2" customFormat="1" ht="15.75">
      <c r="B3" s="6"/>
      <c r="C3" s="6"/>
      <c r="D3" s="45" t="s">
        <v>146</v>
      </c>
      <c r="E3" s="6"/>
      <c r="F3" s="6"/>
    </row>
    <row r="4" spans="2:6" s="2" customFormat="1" ht="15.75">
      <c r="B4" s="7"/>
      <c r="C4" s="7"/>
      <c r="D4" s="45" t="s">
        <v>147</v>
      </c>
      <c r="E4" s="7"/>
      <c r="F4" s="7"/>
    </row>
    <row r="5" spans="2:6" s="2" customFormat="1" ht="15.75">
      <c r="B5" s="7"/>
      <c r="C5" s="7"/>
      <c r="D5" s="45" t="s">
        <v>148</v>
      </c>
      <c r="E5" s="7"/>
      <c r="F5" s="7"/>
    </row>
    <row r="6" spans="2:4" s="2" customFormat="1" ht="15.75">
      <c r="B6" s="7"/>
      <c r="C6" s="7"/>
      <c r="D6" s="45" t="s">
        <v>145</v>
      </c>
    </row>
    <row r="7" spans="2:6" s="1" customFormat="1" ht="15.75">
      <c r="B7" s="7"/>
      <c r="C7" s="6"/>
      <c r="D7" s="45" t="s">
        <v>4</v>
      </c>
      <c r="E7" s="8"/>
      <c r="F7" s="8"/>
    </row>
    <row r="8" spans="2:6" s="1" customFormat="1" ht="15.75">
      <c r="B8" s="7"/>
      <c r="C8" s="6"/>
      <c r="D8" s="45" t="s">
        <v>149</v>
      </c>
      <c r="E8" s="8"/>
      <c r="F8" s="8"/>
    </row>
    <row r="9" spans="2:6" s="1" customFormat="1" ht="15.75">
      <c r="B9" s="7"/>
      <c r="C9" s="6"/>
      <c r="D9" s="45" t="s">
        <v>150</v>
      </c>
      <c r="E9" s="8"/>
      <c r="F9" s="8"/>
    </row>
    <row r="10" spans="2:6" s="1" customFormat="1" ht="15.75">
      <c r="B10" s="7"/>
      <c r="C10" s="6"/>
      <c r="D10" s="45" t="s">
        <v>131</v>
      </c>
      <c r="E10" s="8"/>
      <c r="F10" s="8"/>
    </row>
    <row r="11" spans="1:6" s="3" customFormat="1" ht="15.75">
      <c r="A11" s="50" t="s">
        <v>43</v>
      </c>
      <c r="B11" s="50"/>
      <c r="C11" s="50"/>
      <c r="D11" s="50"/>
      <c r="E11" s="50"/>
      <c r="F11" s="50"/>
    </row>
    <row r="12" spans="1:6" s="2" customFormat="1" ht="15.75" customHeight="1">
      <c r="A12" s="51" t="s">
        <v>50</v>
      </c>
      <c r="B12" s="51"/>
      <c r="C12" s="51"/>
      <c r="D12" s="51"/>
      <c r="E12" s="51"/>
      <c r="F12" s="51"/>
    </row>
    <row r="13" spans="1:6" s="2" customFormat="1" ht="15.75" customHeight="1">
      <c r="A13" s="51" t="s">
        <v>51</v>
      </c>
      <c r="B13" s="51"/>
      <c r="C13" s="51"/>
      <c r="D13" s="51"/>
      <c r="E13" s="51"/>
      <c r="F13" s="51"/>
    </row>
    <row r="14" spans="1:6" s="2" customFormat="1" ht="15.75" customHeight="1">
      <c r="A14" s="51" t="s">
        <v>132</v>
      </c>
      <c r="B14" s="51"/>
      <c r="C14" s="51"/>
      <c r="D14" s="51"/>
      <c r="E14" s="51"/>
      <c r="F14" s="51"/>
    </row>
    <row r="15" ht="15.75">
      <c r="F15" s="41" t="s">
        <v>133</v>
      </c>
    </row>
    <row r="16" spans="1:6" s="1" customFormat="1" ht="40.5" customHeight="1">
      <c r="A16" s="4" t="s">
        <v>6</v>
      </c>
      <c r="B16" s="5" t="s">
        <v>5</v>
      </c>
      <c r="C16" s="5" t="s">
        <v>7</v>
      </c>
      <c r="D16" s="4" t="s">
        <v>136</v>
      </c>
      <c r="E16" s="4" t="s">
        <v>138</v>
      </c>
      <c r="F16" s="4" t="s">
        <v>137</v>
      </c>
    </row>
    <row r="17" spans="1:6" s="10" customFormat="1" ht="21" customHeight="1">
      <c r="A17" s="11" t="s">
        <v>1</v>
      </c>
      <c r="B17" s="28" t="s">
        <v>65</v>
      </c>
      <c r="C17" s="29" t="s">
        <v>0</v>
      </c>
      <c r="D17" s="46">
        <f>SUM(D18,D26,D32,D41,D58,D62,D70,D76,D103,D113)</f>
        <v>8933.903</v>
      </c>
      <c r="E17" s="42">
        <f>SUM(E18,E26,E32,E41,E58,E62,E70,E76,E103,E113)</f>
        <v>7924.860000000001</v>
      </c>
      <c r="F17" s="42">
        <f>SUM(F18,F26,F32,F41,F58,F62,F70,F76,F103,F113)</f>
        <v>8029.25</v>
      </c>
    </row>
    <row r="18" spans="1:6" s="10" customFormat="1" ht="35.25" customHeight="1">
      <c r="A18" s="17" t="s">
        <v>53</v>
      </c>
      <c r="B18" s="28" t="s">
        <v>66</v>
      </c>
      <c r="C18" s="18" t="s">
        <v>0</v>
      </c>
      <c r="D18" s="47">
        <f>SUM(D19)</f>
        <v>16.2</v>
      </c>
      <c r="E18" s="43">
        <f>SUM(E19)</f>
        <v>16.2</v>
      </c>
      <c r="F18" s="43">
        <f>SUM(F19)</f>
        <v>16.2</v>
      </c>
    </row>
    <row r="19" spans="1:6" s="10" customFormat="1" ht="16.5" customHeight="1">
      <c r="A19" s="12" t="s">
        <v>16</v>
      </c>
      <c r="B19" s="30" t="s">
        <v>67</v>
      </c>
      <c r="C19" s="15" t="s">
        <v>0</v>
      </c>
      <c r="D19" s="48">
        <f>SUM(D20+D22+D24)</f>
        <v>16.2</v>
      </c>
      <c r="E19" s="44">
        <f>SUM(E20+E22+E24)</f>
        <v>16.2</v>
      </c>
      <c r="F19" s="44">
        <f>SUM(F20+F22+F24)</f>
        <v>16.2</v>
      </c>
    </row>
    <row r="20" spans="1:6" s="10" customFormat="1" ht="36.75" customHeight="1">
      <c r="A20" s="12" t="s">
        <v>38</v>
      </c>
      <c r="B20" s="30" t="s">
        <v>68</v>
      </c>
      <c r="C20" s="15" t="s">
        <v>0</v>
      </c>
      <c r="D20" s="48">
        <f>SUM(D21)</f>
        <v>8</v>
      </c>
      <c r="E20" s="44">
        <f>SUM(E21)</f>
        <v>8</v>
      </c>
      <c r="F20" s="44">
        <f>SUM(F21)</f>
        <v>8</v>
      </c>
    </row>
    <row r="21" spans="1:6" s="10" customFormat="1" ht="18.75" customHeight="1">
      <c r="A21" s="26" t="s">
        <v>12</v>
      </c>
      <c r="B21" s="30" t="s">
        <v>68</v>
      </c>
      <c r="C21" s="15" t="s">
        <v>10</v>
      </c>
      <c r="D21" s="48">
        <v>8</v>
      </c>
      <c r="E21" s="44">
        <v>8</v>
      </c>
      <c r="F21" s="44">
        <v>8</v>
      </c>
    </row>
    <row r="22" spans="1:6" s="10" customFormat="1" ht="32.25" customHeight="1">
      <c r="A22" s="12" t="s">
        <v>17</v>
      </c>
      <c r="B22" s="30" t="s">
        <v>69</v>
      </c>
      <c r="C22" s="15" t="s">
        <v>0</v>
      </c>
      <c r="D22" s="48">
        <f>SUM(D23)</f>
        <v>4</v>
      </c>
      <c r="E22" s="44">
        <f>SUM(E23)</f>
        <v>4</v>
      </c>
      <c r="F22" s="44">
        <f>SUM(F23)</f>
        <v>4</v>
      </c>
    </row>
    <row r="23" spans="1:6" s="10" customFormat="1" ht="21.75" customHeight="1">
      <c r="A23" s="26" t="s">
        <v>12</v>
      </c>
      <c r="B23" s="30" t="s">
        <v>69</v>
      </c>
      <c r="C23" s="15" t="s">
        <v>10</v>
      </c>
      <c r="D23" s="48">
        <v>4</v>
      </c>
      <c r="E23" s="44">
        <v>4</v>
      </c>
      <c r="F23" s="44">
        <v>4</v>
      </c>
    </row>
    <row r="24" spans="1:6" s="22" customFormat="1" ht="35.25" customHeight="1">
      <c r="A24" s="23" t="s">
        <v>52</v>
      </c>
      <c r="B24" s="31" t="s">
        <v>70</v>
      </c>
      <c r="C24" s="15" t="s">
        <v>0</v>
      </c>
      <c r="D24" s="48">
        <f>SUM(D25)</f>
        <v>4.2</v>
      </c>
      <c r="E24" s="44">
        <f>SUM(E25)</f>
        <v>4.2</v>
      </c>
      <c r="F24" s="44">
        <f>SUM(F25)</f>
        <v>4.2</v>
      </c>
    </row>
    <row r="25" spans="1:6" s="10" customFormat="1" ht="21.75" customHeight="1">
      <c r="A25" s="26" t="s">
        <v>12</v>
      </c>
      <c r="B25" s="31" t="s">
        <v>70</v>
      </c>
      <c r="C25" s="15" t="s">
        <v>10</v>
      </c>
      <c r="D25" s="48">
        <v>4.2</v>
      </c>
      <c r="E25" s="44">
        <v>4.2</v>
      </c>
      <c r="F25" s="44">
        <v>4.2</v>
      </c>
    </row>
    <row r="26" spans="1:6" s="10" customFormat="1" ht="41.25" customHeight="1">
      <c r="A26" s="17" t="s">
        <v>54</v>
      </c>
      <c r="B26" s="28" t="s">
        <v>71</v>
      </c>
      <c r="C26" s="18" t="s">
        <v>0</v>
      </c>
      <c r="D26" s="47">
        <f>SUM(D27)</f>
        <v>40.8</v>
      </c>
      <c r="E26" s="43">
        <f>SUM(E27)</f>
        <v>40.8</v>
      </c>
      <c r="F26" s="43">
        <f>SUM(F27)</f>
        <v>40.8</v>
      </c>
    </row>
    <row r="27" spans="1:6" s="10" customFormat="1" ht="24.75" customHeight="1">
      <c r="A27" s="12" t="s">
        <v>16</v>
      </c>
      <c r="B27" s="30" t="s">
        <v>72</v>
      </c>
      <c r="C27" s="15" t="s">
        <v>0</v>
      </c>
      <c r="D27" s="48">
        <f>SUM(D29+D31)</f>
        <v>40.8</v>
      </c>
      <c r="E27" s="44">
        <f>SUM(E29+E31)</f>
        <v>40.8</v>
      </c>
      <c r="F27" s="44">
        <f>SUM(F29+F31)</f>
        <v>40.8</v>
      </c>
    </row>
    <row r="28" spans="1:6" s="10" customFormat="1" ht="36" customHeight="1">
      <c r="A28" s="12" t="s">
        <v>31</v>
      </c>
      <c r="B28" s="30" t="s">
        <v>74</v>
      </c>
      <c r="C28" s="15" t="s">
        <v>0</v>
      </c>
      <c r="D28" s="48">
        <f>SUM(D29)</f>
        <v>30</v>
      </c>
      <c r="E28" s="44">
        <f>SUM(E29)</f>
        <v>30</v>
      </c>
      <c r="F28" s="44">
        <f>SUM(F29)</f>
        <v>30</v>
      </c>
    </row>
    <row r="29" spans="1:6" s="10" customFormat="1" ht="20.25" customHeight="1">
      <c r="A29" s="26" t="s">
        <v>12</v>
      </c>
      <c r="B29" s="30" t="s">
        <v>74</v>
      </c>
      <c r="C29" s="15" t="s">
        <v>10</v>
      </c>
      <c r="D29" s="48">
        <v>30</v>
      </c>
      <c r="E29" s="44">
        <v>30</v>
      </c>
      <c r="F29" s="44">
        <v>30</v>
      </c>
    </row>
    <row r="30" spans="1:6" s="10" customFormat="1" ht="40.5" customHeight="1">
      <c r="A30" s="12" t="s">
        <v>39</v>
      </c>
      <c r="B30" s="30" t="s">
        <v>73</v>
      </c>
      <c r="C30" s="15" t="s">
        <v>0</v>
      </c>
      <c r="D30" s="48">
        <f>SUM(D31)</f>
        <v>10.8</v>
      </c>
      <c r="E30" s="44">
        <f>SUM(E31)</f>
        <v>10.8</v>
      </c>
      <c r="F30" s="44">
        <f>SUM(F31)</f>
        <v>10.8</v>
      </c>
    </row>
    <row r="31" spans="1:6" s="10" customFormat="1" ht="15.75" customHeight="1">
      <c r="A31" s="26" t="s">
        <v>12</v>
      </c>
      <c r="B31" s="30" t="s">
        <v>73</v>
      </c>
      <c r="C31" s="15" t="s">
        <v>10</v>
      </c>
      <c r="D31" s="48">
        <v>10.8</v>
      </c>
      <c r="E31" s="44">
        <v>10.8</v>
      </c>
      <c r="F31" s="44">
        <v>10.8</v>
      </c>
    </row>
    <row r="32" spans="1:6" s="10" customFormat="1" ht="34.5" customHeight="1">
      <c r="A32" s="20" t="s">
        <v>55</v>
      </c>
      <c r="B32" s="28" t="s">
        <v>75</v>
      </c>
      <c r="C32" s="18" t="s">
        <v>0</v>
      </c>
      <c r="D32" s="47">
        <f>SUM(D33+D36)</f>
        <v>118</v>
      </c>
      <c r="E32" s="43">
        <f>SUM(E33+E36)</f>
        <v>118</v>
      </c>
      <c r="F32" s="43">
        <f>SUM(F33+F36)</f>
        <v>98</v>
      </c>
    </row>
    <row r="33" spans="1:6" s="10" customFormat="1" ht="20.25" customHeight="1">
      <c r="A33" s="13" t="s">
        <v>44</v>
      </c>
      <c r="B33" s="30" t="s">
        <v>76</v>
      </c>
      <c r="C33" s="15" t="s">
        <v>0</v>
      </c>
      <c r="D33" s="48">
        <f aca="true" t="shared" si="0" ref="D33:F34">SUM(D34)</f>
        <v>20</v>
      </c>
      <c r="E33" s="44">
        <f t="shared" si="0"/>
        <v>20</v>
      </c>
      <c r="F33" s="44">
        <f t="shared" si="0"/>
        <v>20</v>
      </c>
    </row>
    <row r="34" spans="1:6" s="9" customFormat="1" ht="19.5" customHeight="1">
      <c r="A34" s="13" t="s">
        <v>45</v>
      </c>
      <c r="B34" s="30" t="s">
        <v>77</v>
      </c>
      <c r="C34" s="15" t="s">
        <v>0</v>
      </c>
      <c r="D34" s="48">
        <f t="shared" si="0"/>
        <v>20</v>
      </c>
      <c r="E34" s="44">
        <f t="shared" si="0"/>
        <v>20</v>
      </c>
      <c r="F34" s="44">
        <f t="shared" si="0"/>
        <v>20</v>
      </c>
    </row>
    <row r="35" spans="1:6" s="9" customFormat="1" ht="19.5" customHeight="1">
      <c r="A35" s="25" t="s">
        <v>13</v>
      </c>
      <c r="B35" s="30" t="s">
        <v>77</v>
      </c>
      <c r="C35" s="15" t="s">
        <v>11</v>
      </c>
      <c r="D35" s="48">
        <v>20</v>
      </c>
      <c r="E35" s="44">
        <v>20</v>
      </c>
      <c r="F35" s="44">
        <v>20</v>
      </c>
    </row>
    <row r="36" spans="1:6" s="9" customFormat="1" ht="18.75" customHeight="1">
      <c r="A36" s="12" t="s">
        <v>16</v>
      </c>
      <c r="B36" s="30" t="s">
        <v>78</v>
      </c>
      <c r="C36" s="15" t="s">
        <v>0</v>
      </c>
      <c r="D36" s="48">
        <f>SUM(D38+D40)</f>
        <v>98</v>
      </c>
      <c r="E36" s="44">
        <f>SUM(E38+E40)</f>
        <v>98</v>
      </c>
      <c r="F36" s="44">
        <f>SUM(F38+F40)</f>
        <v>78</v>
      </c>
    </row>
    <row r="37" spans="1:6" s="9" customFormat="1" ht="32.25" customHeight="1">
      <c r="A37" s="12" t="s">
        <v>23</v>
      </c>
      <c r="B37" s="30" t="s">
        <v>79</v>
      </c>
      <c r="C37" s="15" t="s">
        <v>0</v>
      </c>
      <c r="D37" s="48">
        <f>SUM(D38)</f>
        <v>31</v>
      </c>
      <c r="E37" s="44">
        <f>SUM(E38)</f>
        <v>31</v>
      </c>
      <c r="F37" s="44">
        <f>SUM(F38)</f>
        <v>31</v>
      </c>
    </row>
    <row r="38" spans="1:6" s="9" customFormat="1" ht="14.25" customHeight="1">
      <c r="A38" s="25" t="s">
        <v>12</v>
      </c>
      <c r="B38" s="30" t="s">
        <v>79</v>
      </c>
      <c r="C38" s="15" t="s">
        <v>10</v>
      </c>
      <c r="D38" s="48">
        <v>31</v>
      </c>
      <c r="E38" s="44">
        <v>31</v>
      </c>
      <c r="F38" s="44">
        <v>31</v>
      </c>
    </row>
    <row r="39" spans="1:6" s="9" customFormat="1" ht="35.25" customHeight="1">
      <c r="A39" s="12" t="s">
        <v>33</v>
      </c>
      <c r="B39" s="30" t="s">
        <v>80</v>
      </c>
      <c r="C39" s="15" t="s">
        <v>0</v>
      </c>
      <c r="D39" s="48">
        <f>SUM(D40)</f>
        <v>67</v>
      </c>
      <c r="E39" s="44">
        <f>SUM(E40)</f>
        <v>67</v>
      </c>
      <c r="F39" s="44">
        <f>SUM(F40)</f>
        <v>47</v>
      </c>
    </row>
    <row r="40" spans="1:6" s="9" customFormat="1" ht="18.75" customHeight="1">
      <c r="A40" s="25" t="s">
        <v>12</v>
      </c>
      <c r="B40" s="30" t="s">
        <v>80</v>
      </c>
      <c r="C40" s="15" t="s">
        <v>10</v>
      </c>
      <c r="D40" s="48">
        <v>67</v>
      </c>
      <c r="E40" s="44">
        <v>67</v>
      </c>
      <c r="F40" s="44">
        <v>47</v>
      </c>
    </row>
    <row r="41" spans="1:6" s="10" customFormat="1" ht="33.75" customHeight="1">
      <c r="A41" s="17" t="s">
        <v>56</v>
      </c>
      <c r="B41" s="28" t="s">
        <v>81</v>
      </c>
      <c r="C41" s="18" t="s">
        <v>0</v>
      </c>
      <c r="D41" s="47">
        <f>SUM(D42+D48+D52+D55)</f>
        <v>611.941</v>
      </c>
      <c r="E41" s="43">
        <f>SUM(E42+E48+E52+E55)</f>
        <v>350.8</v>
      </c>
      <c r="F41" s="43">
        <f>SUM(F42+F48+F52+F55)</f>
        <v>318.9</v>
      </c>
    </row>
    <row r="42" spans="1:6" s="9" customFormat="1" ht="18.75" customHeight="1">
      <c r="A42" s="12" t="s">
        <v>16</v>
      </c>
      <c r="B42" s="30" t="s">
        <v>82</v>
      </c>
      <c r="C42" s="15" t="s">
        <v>0</v>
      </c>
      <c r="D42" s="48">
        <f>SUM(D43+D45)</f>
        <v>611.941</v>
      </c>
      <c r="E42" s="44">
        <f>SUM(E43+E45)</f>
        <v>350.8</v>
      </c>
      <c r="F42" s="44">
        <f>SUM(F43+F45)</f>
        <v>318.9</v>
      </c>
    </row>
    <row r="43" spans="1:6" s="9" customFormat="1" ht="18.75" customHeight="1">
      <c r="A43" s="12" t="s">
        <v>27</v>
      </c>
      <c r="B43" s="30" t="s">
        <v>83</v>
      </c>
      <c r="C43" s="15" t="s">
        <v>0</v>
      </c>
      <c r="D43" s="48">
        <f>SUM(D44)</f>
        <v>451.421</v>
      </c>
      <c r="E43" s="44">
        <f>SUM(E44)</f>
        <v>179</v>
      </c>
      <c r="F43" s="44">
        <f>SUM(F44)</f>
        <v>177.18</v>
      </c>
    </row>
    <row r="44" spans="1:6" s="9" customFormat="1" ht="18.75" customHeight="1">
      <c r="A44" s="25" t="s">
        <v>12</v>
      </c>
      <c r="B44" s="30" t="s">
        <v>83</v>
      </c>
      <c r="C44" s="15" t="s">
        <v>10</v>
      </c>
      <c r="D44" s="48">
        <v>451.421</v>
      </c>
      <c r="E44" s="44">
        <v>179</v>
      </c>
      <c r="F44" s="44">
        <v>177.18</v>
      </c>
    </row>
    <row r="45" spans="1:6" s="9" customFormat="1" ht="19.5" customHeight="1">
      <c r="A45" s="13" t="s">
        <v>32</v>
      </c>
      <c r="B45" s="39" t="s">
        <v>84</v>
      </c>
      <c r="C45" s="15" t="s">
        <v>0</v>
      </c>
      <c r="D45" s="48">
        <f>SUM(D46+D47)</f>
        <v>160.52</v>
      </c>
      <c r="E45" s="44">
        <f>SUM(E46+E47)</f>
        <v>171.8</v>
      </c>
      <c r="F45" s="44">
        <f>SUM(F46+F47)</f>
        <v>141.72</v>
      </c>
    </row>
    <row r="46" spans="1:6" s="9" customFormat="1" ht="18.75" customHeight="1">
      <c r="A46" s="24" t="s">
        <v>12</v>
      </c>
      <c r="B46" s="39" t="s">
        <v>84</v>
      </c>
      <c r="C46" s="15" t="s">
        <v>10</v>
      </c>
      <c r="D46" s="48">
        <v>138.22</v>
      </c>
      <c r="E46" s="44">
        <v>149.5</v>
      </c>
      <c r="F46" s="44">
        <v>119.42</v>
      </c>
    </row>
    <row r="47" spans="1:6" s="9" customFormat="1" ht="19.5" customHeight="1">
      <c r="A47" s="24" t="s">
        <v>13</v>
      </c>
      <c r="B47" s="39" t="s">
        <v>84</v>
      </c>
      <c r="C47" s="15" t="s">
        <v>11</v>
      </c>
      <c r="D47" s="48">
        <v>22.3</v>
      </c>
      <c r="E47" s="44">
        <v>22.3</v>
      </c>
      <c r="F47" s="44">
        <v>22.3</v>
      </c>
    </row>
    <row r="48" spans="1:6" s="9" customFormat="1" ht="36" customHeight="1" hidden="1">
      <c r="A48" s="34" t="s">
        <v>89</v>
      </c>
      <c r="B48" s="39" t="s">
        <v>92</v>
      </c>
      <c r="C48" s="15" t="s">
        <v>0</v>
      </c>
      <c r="D48" s="48">
        <f aca="true" t="shared" si="1" ref="D48:F50">SUM(D49)</f>
        <v>0</v>
      </c>
      <c r="E48" s="44">
        <f t="shared" si="1"/>
        <v>0</v>
      </c>
      <c r="F48" s="44">
        <f t="shared" si="1"/>
        <v>0</v>
      </c>
    </row>
    <row r="49" spans="1:6" s="9" customFormat="1" ht="32.25" customHeight="1" hidden="1">
      <c r="A49" s="35" t="s">
        <v>90</v>
      </c>
      <c r="B49" s="39" t="s">
        <v>93</v>
      </c>
      <c r="C49" s="15" t="s">
        <v>0</v>
      </c>
      <c r="D49" s="48">
        <f t="shared" si="1"/>
        <v>0</v>
      </c>
      <c r="E49" s="44">
        <f t="shared" si="1"/>
        <v>0</v>
      </c>
      <c r="F49" s="44">
        <f t="shared" si="1"/>
        <v>0</v>
      </c>
    </row>
    <row r="50" spans="1:6" s="9" customFormat="1" ht="22.5" customHeight="1" hidden="1">
      <c r="A50" s="35" t="s">
        <v>91</v>
      </c>
      <c r="B50" s="39" t="s">
        <v>94</v>
      </c>
      <c r="C50" s="15" t="s">
        <v>0</v>
      </c>
      <c r="D50" s="48">
        <f t="shared" si="1"/>
        <v>0</v>
      </c>
      <c r="E50" s="44">
        <f t="shared" si="1"/>
        <v>0</v>
      </c>
      <c r="F50" s="44">
        <f t="shared" si="1"/>
        <v>0</v>
      </c>
    </row>
    <row r="51" spans="1:6" s="9" customFormat="1" ht="21.75" customHeight="1" hidden="1">
      <c r="A51" s="36" t="s">
        <v>64</v>
      </c>
      <c r="B51" s="39" t="s">
        <v>94</v>
      </c>
      <c r="C51" s="15" t="s">
        <v>63</v>
      </c>
      <c r="D51" s="48"/>
      <c r="E51" s="44"/>
      <c r="F51" s="44"/>
    </row>
    <row r="52" spans="1:6" s="9" customFormat="1" ht="36.75" customHeight="1" hidden="1">
      <c r="A52" s="12" t="s">
        <v>28</v>
      </c>
      <c r="B52" s="39" t="s">
        <v>85</v>
      </c>
      <c r="C52" s="15" t="s">
        <v>0</v>
      </c>
      <c r="D52" s="48">
        <f aca="true" t="shared" si="2" ref="D52:F60">SUM(D53)</f>
        <v>0</v>
      </c>
      <c r="E52" s="44">
        <f t="shared" si="2"/>
        <v>0</v>
      </c>
      <c r="F52" s="44">
        <f t="shared" si="2"/>
        <v>0</v>
      </c>
    </row>
    <row r="53" spans="1:6" s="10" customFormat="1" ht="22.5" customHeight="1" hidden="1">
      <c r="A53" s="14" t="s">
        <v>29</v>
      </c>
      <c r="B53" s="39" t="s">
        <v>86</v>
      </c>
      <c r="C53" s="15" t="s">
        <v>0</v>
      </c>
      <c r="D53" s="48">
        <f t="shared" si="2"/>
        <v>0</v>
      </c>
      <c r="E53" s="44">
        <f t="shared" si="2"/>
        <v>0</v>
      </c>
      <c r="F53" s="44">
        <f t="shared" si="2"/>
        <v>0</v>
      </c>
    </row>
    <row r="54" spans="1:6" s="10" customFormat="1" ht="21.75" customHeight="1" hidden="1">
      <c r="A54" s="25" t="s">
        <v>64</v>
      </c>
      <c r="B54" s="30" t="s">
        <v>86</v>
      </c>
      <c r="C54" s="15" t="s">
        <v>63</v>
      </c>
      <c r="D54" s="48"/>
      <c r="E54" s="44"/>
      <c r="F54" s="44"/>
    </row>
    <row r="55" spans="1:6" s="9" customFormat="1" ht="34.5" customHeight="1" hidden="1">
      <c r="A55" s="14" t="s">
        <v>30</v>
      </c>
      <c r="B55" s="39" t="s">
        <v>87</v>
      </c>
      <c r="C55" s="15" t="s">
        <v>0</v>
      </c>
      <c r="D55" s="48">
        <f t="shared" si="2"/>
        <v>0</v>
      </c>
      <c r="E55" s="44">
        <f t="shared" si="2"/>
        <v>0</v>
      </c>
      <c r="F55" s="44">
        <f t="shared" si="2"/>
        <v>0</v>
      </c>
    </row>
    <row r="56" spans="1:6" s="9" customFormat="1" ht="18" customHeight="1" hidden="1">
      <c r="A56" s="14" t="s">
        <v>29</v>
      </c>
      <c r="B56" s="30" t="s">
        <v>88</v>
      </c>
      <c r="C56" s="15" t="s">
        <v>0</v>
      </c>
      <c r="D56" s="48">
        <f t="shared" si="2"/>
        <v>0</v>
      </c>
      <c r="E56" s="44">
        <f t="shared" si="2"/>
        <v>0</v>
      </c>
      <c r="F56" s="44">
        <f t="shared" si="2"/>
        <v>0</v>
      </c>
    </row>
    <row r="57" spans="1:6" s="9" customFormat="1" ht="18.75" customHeight="1" hidden="1">
      <c r="A57" s="24" t="s">
        <v>64</v>
      </c>
      <c r="B57" s="30" t="s">
        <v>88</v>
      </c>
      <c r="C57" s="15" t="s">
        <v>63</v>
      </c>
      <c r="D57" s="48"/>
      <c r="E57" s="44"/>
      <c r="F57" s="44"/>
    </row>
    <row r="58" spans="1:6" s="10" customFormat="1" ht="32.25" customHeight="1">
      <c r="A58" s="20" t="s">
        <v>57</v>
      </c>
      <c r="B58" s="28" t="s">
        <v>95</v>
      </c>
      <c r="C58" s="18" t="s">
        <v>0</v>
      </c>
      <c r="D58" s="47">
        <f t="shared" si="2"/>
        <v>73</v>
      </c>
      <c r="E58" s="43">
        <f t="shared" si="2"/>
        <v>48</v>
      </c>
      <c r="F58" s="43">
        <f t="shared" si="2"/>
        <v>23</v>
      </c>
    </row>
    <row r="59" spans="1:6" s="9" customFormat="1" ht="18" customHeight="1">
      <c r="A59" s="13" t="s">
        <v>16</v>
      </c>
      <c r="B59" s="30" t="s">
        <v>96</v>
      </c>
      <c r="C59" s="15" t="s">
        <v>0</v>
      </c>
      <c r="D59" s="48">
        <f t="shared" si="2"/>
        <v>73</v>
      </c>
      <c r="E59" s="44">
        <f t="shared" si="2"/>
        <v>48</v>
      </c>
      <c r="F59" s="44">
        <f t="shared" si="2"/>
        <v>23</v>
      </c>
    </row>
    <row r="60" spans="1:6" s="10" customFormat="1" ht="16.5" customHeight="1">
      <c r="A60" s="13" t="s">
        <v>34</v>
      </c>
      <c r="B60" s="30" t="s">
        <v>97</v>
      </c>
      <c r="C60" s="15" t="s">
        <v>0</v>
      </c>
      <c r="D60" s="48">
        <f t="shared" si="2"/>
        <v>73</v>
      </c>
      <c r="E60" s="44">
        <f t="shared" si="2"/>
        <v>48</v>
      </c>
      <c r="F60" s="44">
        <f t="shared" si="2"/>
        <v>23</v>
      </c>
    </row>
    <row r="61" spans="1:6" s="10" customFormat="1" ht="16.5" customHeight="1">
      <c r="A61" s="25" t="s">
        <v>12</v>
      </c>
      <c r="B61" s="30" t="s">
        <v>97</v>
      </c>
      <c r="C61" s="15" t="s">
        <v>10</v>
      </c>
      <c r="D61" s="48">
        <v>73</v>
      </c>
      <c r="E61" s="44">
        <v>48</v>
      </c>
      <c r="F61" s="44">
        <v>23</v>
      </c>
    </row>
    <row r="62" spans="1:6" s="10" customFormat="1" ht="37.5" customHeight="1">
      <c r="A62" s="20" t="s">
        <v>58</v>
      </c>
      <c r="B62" s="28" t="s">
        <v>98</v>
      </c>
      <c r="C62" s="18" t="s">
        <v>0</v>
      </c>
      <c r="D62" s="47">
        <f>SUM(D63)</f>
        <v>1358.022</v>
      </c>
      <c r="E62" s="43">
        <f>SUM(E63)</f>
        <v>1022.23</v>
      </c>
      <c r="F62" s="43">
        <f>SUM(F63)</f>
        <v>1115.07</v>
      </c>
    </row>
    <row r="63" spans="1:6" s="9" customFormat="1" ht="19.5" customHeight="1">
      <c r="A63" s="13" t="s">
        <v>16</v>
      </c>
      <c r="B63" s="30" t="s">
        <v>99</v>
      </c>
      <c r="C63" s="15" t="s">
        <v>0</v>
      </c>
      <c r="D63" s="48">
        <f>SUM(D65+D66+D69)</f>
        <v>1358.022</v>
      </c>
      <c r="E63" s="44">
        <f>SUM(E65+E66+E69)</f>
        <v>1022.23</v>
      </c>
      <c r="F63" s="44">
        <f>SUM(F65+F66+F69)</f>
        <v>1115.07</v>
      </c>
    </row>
    <row r="64" spans="1:6" s="9" customFormat="1" ht="18.75" customHeight="1">
      <c r="A64" s="13" t="s">
        <v>24</v>
      </c>
      <c r="B64" s="30" t="s">
        <v>100</v>
      </c>
      <c r="C64" s="15" t="s">
        <v>0</v>
      </c>
      <c r="D64" s="48">
        <f>SUM(D65)</f>
        <v>100</v>
      </c>
      <c r="E64" s="44">
        <f>SUM(E65)</f>
        <v>100</v>
      </c>
      <c r="F64" s="44">
        <f>SUM(F65)</f>
        <v>100</v>
      </c>
    </row>
    <row r="65" spans="1:6" s="9" customFormat="1" ht="18.75" customHeight="1">
      <c r="A65" s="25" t="s">
        <v>12</v>
      </c>
      <c r="B65" s="30" t="s">
        <v>100</v>
      </c>
      <c r="C65" s="15" t="s">
        <v>10</v>
      </c>
      <c r="D65" s="48">
        <v>100</v>
      </c>
      <c r="E65" s="44">
        <v>100</v>
      </c>
      <c r="F65" s="44">
        <v>100</v>
      </c>
    </row>
    <row r="66" spans="1:6" s="10" customFormat="1" ht="18" customHeight="1">
      <c r="A66" s="13" t="s">
        <v>25</v>
      </c>
      <c r="B66" s="30" t="s">
        <v>101</v>
      </c>
      <c r="C66" s="15" t="s">
        <v>0</v>
      </c>
      <c r="D66" s="48">
        <f>SUM(D67:D67)</f>
        <v>854.842</v>
      </c>
      <c r="E66" s="44">
        <f>SUM(E67:E67)</f>
        <v>520.03</v>
      </c>
      <c r="F66" s="44">
        <f>SUM(F67:F67)</f>
        <v>612.87</v>
      </c>
    </row>
    <row r="67" spans="1:6" s="10" customFormat="1" ht="18" customHeight="1">
      <c r="A67" s="24" t="s">
        <v>12</v>
      </c>
      <c r="B67" s="30" t="s">
        <v>101</v>
      </c>
      <c r="C67" s="15" t="s">
        <v>10</v>
      </c>
      <c r="D67" s="48">
        <v>854.842</v>
      </c>
      <c r="E67" s="44">
        <v>520.03</v>
      </c>
      <c r="F67" s="44">
        <v>612.87</v>
      </c>
    </row>
    <row r="68" spans="1:6" s="9" customFormat="1" ht="15.75" customHeight="1">
      <c r="A68" s="13" t="s">
        <v>26</v>
      </c>
      <c r="B68" s="30" t="s">
        <v>102</v>
      </c>
      <c r="C68" s="15" t="s">
        <v>0</v>
      </c>
      <c r="D68" s="48">
        <f>SUM(D69)</f>
        <v>403.18</v>
      </c>
      <c r="E68" s="44">
        <f>SUM(E69)</f>
        <v>402.2</v>
      </c>
      <c r="F68" s="44">
        <f>SUM(F69)</f>
        <v>402.2</v>
      </c>
    </row>
    <row r="69" spans="1:6" s="9" customFormat="1" ht="15.75" customHeight="1">
      <c r="A69" s="24" t="s">
        <v>12</v>
      </c>
      <c r="B69" s="30" t="s">
        <v>102</v>
      </c>
      <c r="C69" s="15" t="s">
        <v>10</v>
      </c>
      <c r="D69" s="48">
        <v>403.18</v>
      </c>
      <c r="E69" s="44">
        <v>402.2</v>
      </c>
      <c r="F69" s="44">
        <v>402.2</v>
      </c>
    </row>
    <row r="70" spans="1:6" s="10" customFormat="1" ht="36" customHeight="1">
      <c r="A70" s="20" t="s">
        <v>59</v>
      </c>
      <c r="B70" s="28" t="s">
        <v>106</v>
      </c>
      <c r="C70" s="18" t="s">
        <v>0</v>
      </c>
      <c r="D70" s="47">
        <f>SUM(D71)</f>
        <v>121.363</v>
      </c>
      <c r="E70" s="43">
        <f>SUM(E71)</f>
        <v>150.3</v>
      </c>
      <c r="F70" s="43">
        <f>SUM(F71)</f>
        <v>74.3</v>
      </c>
    </row>
    <row r="71" spans="1:6" s="9" customFormat="1" ht="21" customHeight="1">
      <c r="A71" s="13" t="s">
        <v>16</v>
      </c>
      <c r="B71" s="30" t="s">
        <v>107</v>
      </c>
      <c r="C71" s="15" t="s">
        <v>0</v>
      </c>
      <c r="D71" s="48">
        <f>SUM(D72+D75)</f>
        <v>121.363</v>
      </c>
      <c r="E71" s="44">
        <f>SUM(E72+E75)</f>
        <v>150.3</v>
      </c>
      <c r="F71" s="44">
        <f>SUM(F72+F75)</f>
        <v>74.3</v>
      </c>
    </row>
    <row r="72" spans="1:6" s="9" customFormat="1" ht="21" customHeight="1">
      <c r="A72" s="14" t="s">
        <v>18</v>
      </c>
      <c r="B72" s="30" t="s">
        <v>108</v>
      </c>
      <c r="C72" s="15" t="s">
        <v>0</v>
      </c>
      <c r="D72" s="48">
        <f>SUM(D73:D73)</f>
        <v>103.363</v>
      </c>
      <c r="E72" s="44">
        <f>SUM(E73:E73)</f>
        <v>132.3</v>
      </c>
      <c r="F72" s="44">
        <f>SUM(F73:F73)</f>
        <v>56.3</v>
      </c>
    </row>
    <row r="73" spans="1:6" s="9" customFormat="1" ht="14.25" customHeight="1">
      <c r="A73" s="25" t="s">
        <v>12</v>
      </c>
      <c r="B73" s="30" t="s">
        <v>108</v>
      </c>
      <c r="C73" s="15" t="s">
        <v>10</v>
      </c>
      <c r="D73" s="48">
        <v>103.363</v>
      </c>
      <c r="E73" s="44">
        <v>132.3</v>
      </c>
      <c r="F73" s="44">
        <v>56.3</v>
      </c>
    </row>
    <row r="74" spans="1:6" s="9" customFormat="1" ht="40.5" customHeight="1">
      <c r="A74" s="14" t="s">
        <v>40</v>
      </c>
      <c r="B74" s="30" t="s">
        <v>109</v>
      </c>
      <c r="C74" s="15" t="s">
        <v>0</v>
      </c>
      <c r="D74" s="48">
        <f>SUM(D75)</f>
        <v>18</v>
      </c>
      <c r="E74" s="44">
        <f>SUM(E75)</f>
        <v>18</v>
      </c>
      <c r="F74" s="44">
        <f>SUM(F75)</f>
        <v>18</v>
      </c>
    </row>
    <row r="75" spans="1:6" s="9" customFormat="1" ht="21" customHeight="1">
      <c r="A75" s="25" t="s">
        <v>12</v>
      </c>
      <c r="B75" s="30" t="s">
        <v>109</v>
      </c>
      <c r="C75" s="15" t="s">
        <v>10</v>
      </c>
      <c r="D75" s="48">
        <v>18</v>
      </c>
      <c r="E75" s="44">
        <v>18</v>
      </c>
      <c r="F75" s="44">
        <v>18</v>
      </c>
    </row>
    <row r="76" spans="1:6" s="10" customFormat="1" ht="39" customHeight="1">
      <c r="A76" s="17" t="s">
        <v>60</v>
      </c>
      <c r="B76" s="28" t="s">
        <v>110</v>
      </c>
      <c r="C76" s="18" t="s">
        <v>0</v>
      </c>
      <c r="D76" s="47">
        <f>SUM(D77+D86+D92+D100+D95+D98)</f>
        <v>4945.4980000000005</v>
      </c>
      <c r="E76" s="43">
        <f>SUM(E77+E86+E92+E100+E95)</f>
        <v>4799.160000000001</v>
      </c>
      <c r="F76" s="43">
        <f>SUM(F77+F86+F92+F100+F95)</f>
        <v>4988.97</v>
      </c>
    </row>
    <row r="77" spans="1:6" s="9" customFormat="1" ht="26.25" customHeight="1">
      <c r="A77" s="12" t="s">
        <v>8</v>
      </c>
      <c r="B77" s="30" t="s">
        <v>111</v>
      </c>
      <c r="C77" s="15" t="s">
        <v>0</v>
      </c>
      <c r="D77" s="48">
        <f>SUM(D78+D80+D82)</f>
        <v>3642.568</v>
      </c>
      <c r="E77" s="44">
        <f>SUM(E78+E80+E82)</f>
        <v>3664.05</v>
      </c>
      <c r="F77" s="44">
        <f>SUM(F78+F80+F82)</f>
        <v>3650.54</v>
      </c>
    </row>
    <row r="78" spans="1:6" s="9" customFormat="1" ht="19.5" customHeight="1">
      <c r="A78" s="12" t="s">
        <v>46</v>
      </c>
      <c r="B78" s="30" t="s">
        <v>112</v>
      </c>
      <c r="C78" s="15" t="s">
        <v>0</v>
      </c>
      <c r="D78" s="48">
        <f>SUM(D79)</f>
        <v>484.97</v>
      </c>
      <c r="E78" s="44">
        <f>SUM(E79)</f>
        <v>484.97</v>
      </c>
      <c r="F78" s="44">
        <f>SUM(F79)</f>
        <v>484.97</v>
      </c>
    </row>
    <row r="79" spans="1:6" s="9" customFormat="1" ht="32.25" customHeight="1">
      <c r="A79" s="27" t="s">
        <v>48</v>
      </c>
      <c r="B79" s="30" t="s">
        <v>112</v>
      </c>
      <c r="C79" s="15" t="s">
        <v>49</v>
      </c>
      <c r="D79" s="48">
        <v>484.97</v>
      </c>
      <c r="E79" s="44">
        <v>484.97</v>
      </c>
      <c r="F79" s="44">
        <v>484.97</v>
      </c>
    </row>
    <row r="80" spans="1:6" s="9" customFormat="1" ht="18" customHeight="1">
      <c r="A80" s="12" t="s">
        <v>9</v>
      </c>
      <c r="B80" s="30" t="s">
        <v>113</v>
      </c>
      <c r="C80" s="15" t="s">
        <v>0</v>
      </c>
      <c r="D80" s="48">
        <f>SUM(D81)</f>
        <v>15</v>
      </c>
      <c r="E80" s="44">
        <f>SUM(E81)</f>
        <v>15</v>
      </c>
      <c r="F80" s="44">
        <f>SUM(F81)</f>
        <v>15</v>
      </c>
    </row>
    <row r="81" spans="1:6" s="9" customFormat="1" ht="30.75" customHeight="1">
      <c r="A81" s="27" t="s">
        <v>48</v>
      </c>
      <c r="B81" s="30" t="s">
        <v>113</v>
      </c>
      <c r="C81" s="15" t="s">
        <v>49</v>
      </c>
      <c r="D81" s="48">
        <v>15</v>
      </c>
      <c r="E81" s="44">
        <v>15</v>
      </c>
      <c r="F81" s="44">
        <v>15</v>
      </c>
    </row>
    <row r="82" spans="1:6" s="9" customFormat="1" ht="17.25" customHeight="1">
      <c r="A82" s="13" t="s">
        <v>47</v>
      </c>
      <c r="B82" s="30" t="s">
        <v>114</v>
      </c>
      <c r="C82" s="15" t="s">
        <v>0</v>
      </c>
      <c r="D82" s="48">
        <f>SUM(D83:D85)</f>
        <v>3142.598</v>
      </c>
      <c r="E82" s="44">
        <f>SUM(E83:E85)</f>
        <v>3164.08</v>
      </c>
      <c r="F82" s="44">
        <f>SUM(F83:F85)</f>
        <v>3150.57</v>
      </c>
    </row>
    <row r="83" spans="1:6" s="9" customFormat="1" ht="33" customHeight="1">
      <c r="A83" s="27" t="s">
        <v>48</v>
      </c>
      <c r="B83" s="30" t="s">
        <v>114</v>
      </c>
      <c r="C83" s="15" t="s">
        <v>49</v>
      </c>
      <c r="D83" s="48">
        <v>2318.305</v>
      </c>
      <c r="E83" s="44">
        <v>2318.31</v>
      </c>
      <c r="F83" s="44">
        <v>2318.31</v>
      </c>
    </row>
    <row r="84" spans="1:6" s="9" customFormat="1" ht="17.25" customHeight="1">
      <c r="A84" s="24" t="s">
        <v>12</v>
      </c>
      <c r="B84" s="30" t="s">
        <v>114</v>
      </c>
      <c r="C84" s="15" t="s">
        <v>10</v>
      </c>
      <c r="D84" s="48">
        <v>808.493</v>
      </c>
      <c r="E84" s="44">
        <v>829.97</v>
      </c>
      <c r="F84" s="44">
        <v>816.46</v>
      </c>
    </row>
    <row r="85" spans="1:6" s="9" customFormat="1" ht="17.25" customHeight="1">
      <c r="A85" s="24" t="s">
        <v>13</v>
      </c>
      <c r="B85" s="30" t="s">
        <v>114</v>
      </c>
      <c r="C85" s="15" t="s">
        <v>11</v>
      </c>
      <c r="D85" s="48">
        <v>15.8</v>
      </c>
      <c r="E85" s="44">
        <v>15.8</v>
      </c>
      <c r="F85" s="44">
        <v>15.8</v>
      </c>
    </row>
    <row r="86" spans="1:6" s="9" customFormat="1" ht="21.75" customHeight="1">
      <c r="A86" s="13" t="s">
        <v>19</v>
      </c>
      <c r="B86" s="30" t="s">
        <v>115</v>
      </c>
      <c r="C86" s="15" t="s">
        <v>0</v>
      </c>
      <c r="D86" s="48">
        <f>SUM(D87)</f>
        <v>885.09</v>
      </c>
      <c r="E86" s="44">
        <f>SUM(E87)</f>
        <v>885.09</v>
      </c>
      <c r="F86" s="44">
        <f>SUM(F87)</f>
        <v>885.09</v>
      </c>
    </row>
    <row r="87" spans="1:6" s="10" customFormat="1" ht="21" customHeight="1">
      <c r="A87" s="12" t="s">
        <v>20</v>
      </c>
      <c r="B87" s="30" t="s">
        <v>116</v>
      </c>
      <c r="C87" s="15" t="s">
        <v>0</v>
      </c>
      <c r="D87" s="48">
        <f>SUM(D88:D91)</f>
        <v>885.09</v>
      </c>
      <c r="E87" s="44">
        <f>SUM(E88:E91)</f>
        <v>885.09</v>
      </c>
      <c r="F87" s="44">
        <f>SUM(F88:F91)</f>
        <v>885.09</v>
      </c>
    </row>
    <row r="88" spans="1:6" s="10" customFormat="1" ht="29.25" customHeight="1">
      <c r="A88" s="27" t="s">
        <v>48</v>
      </c>
      <c r="B88" s="30" t="s">
        <v>116</v>
      </c>
      <c r="C88" s="15" t="s">
        <v>49</v>
      </c>
      <c r="D88" s="48">
        <v>852.89</v>
      </c>
      <c r="E88" s="44">
        <v>852.89</v>
      </c>
      <c r="F88" s="44">
        <v>852.89</v>
      </c>
    </row>
    <row r="89" spans="1:6" s="10" customFormat="1" ht="21" customHeight="1">
      <c r="A89" s="25" t="s">
        <v>12</v>
      </c>
      <c r="B89" s="30" t="s">
        <v>116</v>
      </c>
      <c r="C89" s="15" t="s">
        <v>10</v>
      </c>
      <c r="D89" s="48">
        <v>18</v>
      </c>
      <c r="E89" s="44">
        <v>18</v>
      </c>
      <c r="F89" s="44">
        <v>18</v>
      </c>
    </row>
    <row r="90" spans="1:6" s="10" customFormat="1" ht="16.5" customHeight="1">
      <c r="A90" s="24" t="s">
        <v>13</v>
      </c>
      <c r="B90" s="30" t="s">
        <v>116</v>
      </c>
      <c r="C90" s="15" t="s">
        <v>11</v>
      </c>
      <c r="D90" s="48">
        <v>8.2</v>
      </c>
      <c r="E90" s="44">
        <v>8.2</v>
      </c>
      <c r="F90" s="44">
        <v>8.2</v>
      </c>
    </row>
    <row r="91" spans="1:6" s="10" customFormat="1" ht="21" customHeight="1">
      <c r="A91" s="24" t="s">
        <v>14</v>
      </c>
      <c r="B91" s="30" t="s">
        <v>116</v>
      </c>
      <c r="C91" s="15" t="s">
        <v>15</v>
      </c>
      <c r="D91" s="48">
        <v>6</v>
      </c>
      <c r="E91" s="44">
        <v>6</v>
      </c>
      <c r="F91" s="44">
        <v>6</v>
      </c>
    </row>
    <row r="92" spans="1:6" s="10" customFormat="1" ht="18.75" customHeight="1">
      <c r="A92" s="13" t="s">
        <v>41</v>
      </c>
      <c r="B92" s="40" t="s">
        <v>117</v>
      </c>
      <c r="C92" s="15" t="s">
        <v>0</v>
      </c>
      <c r="D92" s="48">
        <f aca="true" t="shared" si="3" ref="D92:F93">SUM(D93)</f>
        <v>50.64</v>
      </c>
      <c r="E92" s="44">
        <f t="shared" si="3"/>
        <v>50.64</v>
      </c>
      <c r="F92" s="44">
        <f t="shared" si="3"/>
        <v>50.64</v>
      </c>
    </row>
    <row r="93" spans="1:6" s="10" customFormat="1" ht="15" customHeight="1">
      <c r="A93" s="13" t="s">
        <v>42</v>
      </c>
      <c r="B93" s="40" t="s">
        <v>118</v>
      </c>
      <c r="C93" s="15" t="s">
        <v>0</v>
      </c>
      <c r="D93" s="48">
        <f t="shared" si="3"/>
        <v>50.64</v>
      </c>
      <c r="E93" s="44">
        <f t="shared" si="3"/>
        <v>50.64</v>
      </c>
      <c r="F93" s="44">
        <f t="shared" si="3"/>
        <v>50.64</v>
      </c>
    </row>
    <row r="94" spans="1:6" s="10" customFormat="1" ht="15" customHeight="1">
      <c r="A94" s="25" t="s">
        <v>14</v>
      </c>
      <c r="B94" s="40" t="s">
        <v>118</v>
      </c>
      <c r="C94" s="15" t="s">
        <v>15</v>
      </c>
      <c r="D94" s="48">
        <v>50.64</v>
      </c>
      <c r="E94" s="44">
        <v>50.64</v>
      </c>
      <c r="F94" s="44">
        <v>50.64</v>
      </c>
    </row>
    <row r="95" spans="1:6" s="10" customFormat="1" ht="15" customHeight="1">
      <c r="A95" s="24" t="s">
        <v>134</v>
      </c>
      <c r="B95" s="40" t="s">
        <v>135</v>
      </c>
      <c r="C95" s="15" t="s">
        <v>0</v>
      </c>
      <c r="D95" s="48">
        <f>SUM(D96)</f>
        <v>0</v>
      </c>
      <c r="E95" s="44">
        <f>SUM(E96)</f>
        <v>198.08</v>
      </c>
      <c r="F95" s="44">
        <f>SUM(F96)</f>
        <v>401.4</v>
      </c>
    </row>
    <row r="96" spans="1:6" s="10" customFormat="1" ht="15" customHeight="1">
      <c r="A96" s="24" t="s">
        <v>134</v>
      </c>
      <c r="B96" s="40" t="s">
        <v>135</v>
      </c>
      <c r="C96" s="15" t="s">
        <v>11</v>
      </c>
      <c r="D96" s="48">
        <v>0</v>
      </c>
      <c r="E96" s="44">
        <v>198.08</v>
      </c>
      <c r="F96" s="44">
        <v>401.4</v>
      </c>
    </row>
    <row r="97" spans="1:6" s="10" customFormat="1" ht="15" customHeight="1">
      <c r="A97" s="49" t="s">
        <v>153</v>
      </c>
      <c r="B97" s="40" t="s">
        <v>151</v>
      </c>
      <c r="C97" s="15" t="s">
        <v>0</v>
      </c>
      <c r="D97" s="48">
        <f aca="true" t="shared" si="4" ref="D97:F98">SUM(D98)</f>
        <v>365.9</v>
      </c>
      <c r="E97" s="48">
        <f t="shared" si="4"/>
        <v>0</v>
      </c>
      <c r="F97" s="48">
        <f t="shared" si="4"/>
        <v>0</v>
      </c>
    </row>
    <row r="98" spans="1:6" s="10" customFormat="1" ht="15" customHeight="1">
      <c r="A98" s="49" t="s">
        <v>154</v>
      </c>
      <c r="B98" s="40" t="s">
        <v>152</v>
      </c>
      <c r="C98" s="15" t="s">
        <v>0</v>
      </c>
      <c r="D98" s="48">
        <f t="shared" si="4"/>
        <v>365.9</v>
      </c>
      <c r="E98" s="48">
        <f t="shared" si="4"/>
        <v>0</v>
      </c>
      <c r="F98" s="48">
        <f t="shared" si="4"/>
        <v>0</v>
      </c>
    </row>
    <row r="99" spans="1:6" s="10" customFormat="1" ht="15" customHeight="1">
      <c r="A99" s="25" t="s">
        <v>12</v>
      </c>
      <c r="B99" s="40" t="s">
        <v>152</v>
      </c>
      <c r="C99" s="15" t="s">
        <v>10</v>
      </c>
      <c r="D99" s="48">
        <v>365.9</v>
      </c>
      <c r="E99" s="44">
        <v>0</v>
      </c>
      <c r="F99" s="44">
        <v>0</v>
      </c>
    </row>
    <row r="100" spans="1:6" s="9" customFormat="1" ht="34.5" customHeight="1">
      <c r="A100" s="13" t="s">
        <v>21</v>
      </c>
      <c r="B100" s="30" t="s">
        <v>119</v>
      </c>
      <c r="C100" s="15" t="s">
        <v>0</v>
      </c>
      <c r="D100" s="48">
        <f aca="true" t="shared" si="5" ref="D100:F101">SUM(D101)</f>
        <v>1.3</v>
      </c>
      <c r="E100" s="44">
        <f t="shared" si="5"/>
        <v>1.3</v>
      </c>
      <c r="F100" s="44">
        <f t="shared" si="5"/>
        <v>1.3</v>
      </c>
    </row>
    <row r="101" spans="1:6" s="9" customFormat="1" ht="21.75" customHeight="1">
      <c r="A101" s="13" t="s">
        <v>22</v>
      </c>
      <c r="B101" s="30" t="s">
        <v>120</v>
      </c>
      <c r="C101" s="15" t="s">
        <v>0</v>
      </c>
      <c r="D101" s="48">
        <f t="shared" si="5"/>
        <v>1.3</v>
      </c>
      <c r="E101" s="44">
        <f t="shared" si="5"/>
        <v>1.3</v>
      </c>
      <c r="F101" s="44">
        <f t="shared" si="5"/>
        <v>1.3</v>
      </c>
    </row>
    <row r="102" spans="1:6" s="9" customFormat="1" ht="16.5" customHeight="1">
      <c r="A102" s="25" t="s">
        <v>12</v>
      </c>
      <c r="B102" s="30" t="s">
        <v>120</v>
      </c>
      <c r="C102" s="15" t="s">
        <v>10</v>
      </c>
      <c r="D102" s="48">
        <v>1.3</v>
      </c>
      <c r="E102" s="44">
        <v>1.3</v>
      </c>
      <c r="F102" s="44">
        <v>1.3</v>
      </c>
    </row>
    <row r="103" spans="1:6" s="10" customFormat="1" ht="32.25" customHeight="1">
      <c r="A103" s="20" t="s">
        <v>61</v>
      </c>
      <c r="B103" s="28" t="s">
        <v>121</v>
      </c>
      <c r="C103" s="18" t="s">
        <v>0</v>
      </c>
      <c r="D103" s="47">
        <f aca="true" t="shared" si="6" ref="D103:F111">SUM(D104)</f>
        <v>1299.14</v>
      </c>
      <c r="E103" s="43">
        <f t="shared" si="6"/>
        <v>1379.37</v>
      </c>
      <c r="F103" s="43">
        <f t="shared" si="6"/>
        <v>1354.01</v>
      </c>
    </row>
    <row r="104" spans="1:6" s="9" customFormat="1" ht="17.25" customHeight="1">
      <c r="A104" s="13" t="s">
        <v>16</v>
      </c>
      <c r="B104" s="30" t="s">
        <v>122</v>
      </c>
      <c r="C104" s="15" t="s">
        <v>0</v>
      </c>
      <c r="D104" s="48">
        <f>SUM(D106+D108+D110+D112)</f>
        <v>1299.14</v>
      </c>
      <c r="E104" s="44">
        <f>SUM(E106+E108+E110+E112)</f>
        <v>1379.37</v>
      </c>
      <c r="F104" s="44">
        <f>SUM(F106+F108+F110+F112)</f>
        <v>1354.01</v>
      </c>
    </row>
    <row r="105" spans="1:6" s="10" customFormat="1" ht="17.25" customHeight="1">
      <c r="A105" s="13" t="s">
        <v>35</v>
      </c>
      <c r="B105" s="30" t="s">
        <v>123</v>
      </c>
      <c r="C105" s="15" t="s">
        <v>0</v>
      </c>
      <c r="D105" s="48">
        <f t="shared" si="6"/>
        <v>1143.65</v>
      </c>
      <c r="E105" s="44">
        <f t="shared" si="6"/>
        <v>1189.28</v>
      </c>
      <c r="F105" s="44">
        <f t="shared" si="6"/>
        <v>1196.24</v>
      </c>
    </row>
    <row r="106" spans="1:6" s="10" customFormat="1" ht="17.25" customHeight="1">
      <c r="A106" s="25" t="s">
        <v>12</v>
      </c>
      <c r="B106" s="30" t="s">
        <v>123</v>
      </c>
      <c r="C106" s="15" t="s">
        <v>10</v>
      </c>
      <c r="D106" s="48">
        <v>1143.65</v>
      </c>
      <c r="E106" s="44">
        <v>1189.28</v>
      </c>
      <c r="F106" s="44">
        <v>1196.24</v>
      </c>
    </row>
    <row r="107" spans="1:6" s="10" customFormat="1" ht="19.5" customHeight="1">
      <c r="A107" s="13" t="s">
        <v>36</v>
      </c>
      <c r="B107" s="30" t="s">
        <v>124</v>
      </c>
      <c r="C107" s="15" t="s">
        <v>0</v>
      </c>
      <c r="D107" s="48">
        <f t="shared" si="6"/>
        <v>56.5</v>
      </c>
      <c r="E107" s="44">
        <f t="shared" si="6"/>
        <v>51</v>
      </c>
      <c r="F107" s="44">
        <f t="shared" si="6"/>
        <v>49</v>
      </c>
    </row>
    <row r="108" spans="1:6" s="10" customFormat="1" ht="18" customHeight="1">
      <c r="A108" s="25" t="s">
        <v>12</v>
      </c>
      <c r="B108" s="30" t="s">
        <v>124</v>
      </c>
      <c r="C108" s="15" t="s">
        <v>10</v>
      </c>
      <c r="D108" s="48">
        <v>56.5</v>
      </c>
      <c r="E108" s="44">
        <v>51</v>
      </c>
      <c r="F108" s="44">
        <v>49</v>
      </c>
    </row>
    <row r="109" spans="1:6" s="10" customFormat="1" ht="17.25" customHeight="1">
      <c r="A109" s="13" t="s">
        <v>3</v>
      </c>
      <c r="B109" s="30" t="s">
        <v>125</v>
      </c>
      <c r="C109" s="15" t="s">
        <v>0</v>
      </c>
      <c r="D109" s="48">
        <f t="shared" si="6"/>
        <v>35</v>
      </c>
      <c r="E109" s="44">
        <f t="shared" si="6"/>
        <v>42</v>
      </c>
      <c r="F109" s="44">
        <f t="shared" si="6"/>
        <v>42</v>
      </c>
    </row>
    <row r="110" spans="1:6" s="10" customFormat="1" ht="14.25" customHeight="1">
      <c r="A110" s="25" t="s">
        <v>12</v>
      </c>
      <c r="B110" s="30" t="s">
        <v>125</v>
      </c>
      <c r="C110" s="16" t="s">
        <v>10</v>
      </c>
      <c r="D110" s="48">
        <v>35</v>
      </c>
      <c r="E110" s="44">
        <v>42</v>
      </c>
      <c r="F110" s="44">
        <v>42</v>
      </c>
    </row>
    <row r="111" spans="1:6" s="10" customFormat="1" ht="19.5" customHeight="1">
      <c r="A111" s="13" t="s">
        <v>37</v>
      </c>
      <c r="B111" s="30" t="s">
        <v>126</v>
      </c>
      <c r="C111" s="16" t="s">
        <v>0</v>
      </c>
      <c r="D111" s="48">
        <f t="shared" si="6"/>
        <v>63.99</v>
      </c>
      <c r="E111" s="44">
        <f t="shared" si="6"/>
        <v>97.09</v>
      </c>
      <c r="F111" s="44">
        <f t="shared" si="6"/>
        <v>66.77</v>
      </c>
    </row>
    <row r="112" spans="1:6" s="10" customFormat="1" ht="19.5" customHeight="1">
      <c r="A112" s="24" t="s">
        <v>12</v>
      </c>
      <c r="B112" s="30" t="s">
        <v>126</v>
      </c>
      <c r="C112" s="16" t="s">
        <v>10</v>
      </c>
      <c r="D112" s="48">
        <v>63.99</v>
      </c>
      <c r="E112" s="44">
        <v>97.09</v>
      </c>
      <c r="F112" s="44">
        <v>66.77</v>
      </c>
    </row>
    <row r="113" spans="1:6" s="10" customFormat="1" ht="30" customHeight="1">
      <c r="A113" s="17" t="s">
        <v>62</v>
      </c>
      <c r="B113" s="19" t="s">
        <v>105</v>
      </c>
      <c r="C113" s="21" t="s">
        <v>0</v>
      </c>
      <c r="D113" s="47">
        <f>SUM(D114)</f>
        <v>349.939</v>
      </c>
      <c r="E113" s="43">
        <f>SUM(E114)</f>
        <v>0</v>
      </c>
      <c r="F113" s="43">
        <f>SUM(F114)</f>
        <v>0</v>
      </c>
    </row>
    <row r="114" spans="1:6" s="9" customFormat="1" ht="37.5" customHeight="1">
      <c r="A114" s="37" t="s">
        <v>103</v>
      </c>
      <c r="B114" s="30" t="s">
        <v>105</v>
      </c>
      <c r="C114" s="15" t="s">
        <v>0</v>
      </c>
      <c r="D114" s="47">
        <f>SUM(D117+D121+D123+D119)</f>
        <v>349.939</v>
      </c>
      <c r="E114" s="43">
        <f>SUM(E117+E121+E123+E119)</f>
        <v>0</v>
      </c>
      <c r="F114" s="43">
        <f>SUM(F117+F121+F123+F119)</f>
        <v>0</v>
      </c>
    </row>
    <row r="115" spans="1:6" s="9" customFormat="1" ht="37.5" customHeight="1">
      <c r="A115" s="37" t="s">
        <v>141</v>
      </c>
      <c r="B115" s="30" t="s">
        <v>139</v>
      </c>
      <c r="C115" s="15" t="s">
        <v>0</v>
      </c>
      <c r="D115" s="48">
        <f aca="true" t="shared" si="7" ref="D115:F116">SUM(D116)</f>
        <v>349.939</v>
      </c>
      <c r="E115" s="44">
        <f t="shared" si="7"/>
        <v>0</v>
      </c>
      <c r="F115" s="44">
        <f t="shared" si="7"/>
        <v>0</v>
      </c>
    </row>
    <row r="116" spans="1:6" s="9" customFormat="1" ht="37.5" customHeight="1">
      <c r="A116" s="37" t="s">
        <v>142</v>
      </c>
      <c r="B116" s="30" t="s">
        <v>140</v>
      </c>
      <c r="C116" s="15" t="s">
        <v>0</v>
      </c>
      <c r="D116" s="48">
        <f t="shared" si="7"/>
        <v>349.939</v>
      </c>
      <c r="E116" s="44">
        <f t="shared" si="7"/>
        <v>0</v>
      </c>
      <c r="F116" s="44">
        <f t="shared" si="7"/>
        <v>0</v>
      </c>
    </row>
    <row r="117" spans="1:6" s="9" customFormat="1" ht="21.75" customHeight="1">
      <c r="A117" s="24" t="s">
        <v>12</v>
      </c>
      <c r="B117" s="30" t="s">
        <v>140</v>
      </c>
      <c r="C117" s="15" t="s">
        <v>10</v>
      </c>
      <c r="D117" s="48">
        <v>349.939</v>
      </c>
      <c r="E117" s="44">
        <v>0</v>
      </c>
      <c r="F117" s="44">
        <v>0</v>
      </c>
    </row>
    <row r="118" spans="1:6" s="9" customFormat="1" ht="75" customHeight="1" hidden="1">
      <c r="A118" s="38" t="s">
        <v>104</v>
      </c>
      <c r="B118" s="30" t="s">
        <v>129</v>
      </c>
      <c r="C118" s="15" t="s">
        <v>0</v>
      </c>
      <c r="D118" s="48">
        <f>SUM(D119)</f>
        <v>0</v>
      </c>
      <c r="E118" s="44">
        <f>SUM(E119)</f>
        <v>0</v>
      </c>
      <c r="F118" s="44">
        <f>SUM(F119)</f>
        <v>0</v>
      </c>
    </row>
    <row r="119" spans="1:6" s="9" customFormat="1" ht="16.5" customHeight="1" hidden="1">
      <c r="A119" s="36" t="s">
        <v>12</v>
      </c>
      <c r="B119" s="30" t="s">
        <v>129</v>
      </c>
      <c r="C119" s="15" t="s">
        <v>10</v>
      </c>
      <c r="D119" s="48"/>
      <c r="E119" s="44"/>
      <c r="F119" s="44"/>
    </row>
    <row r="120" spans="1:6" s="9" customFormat="1" ht="48.75" customHeight="1" hidden="1">
      <c r="A120" s="38" t="s">
        <v>143</v>
      </c>
      <c r="B120" s="30" t="s">
        <v>144</v>
      </c>
      <c r="C120" s="30" t="s">
        <v>0</v>
      </c>
      <c r="D120" s="48">
        <f>SUM(D121)</f>
        <v>0</v>
      </c>
      <c r="E120" s="44">
        <f>SUM(E121)</f>
        <v>0</v>
      </c>
      <c r="F120" s="44">
        <f>SUM(F121)</f>
        <v>0</v>
      </c>
    </row>
    <row r="121" spans="1:6" s="9" customFormat="1" ht="16.5" customHeight="1" hidden="1">
      <c r="A121" s="36" t="s">
        <v>12</v>
      </c>
      <c r="B121" s="30" t="s">
        <v>144</v>
      </c>
      <c r="C121" s="39" t="s">
        <v>10</v>
      </c>
      <c r="D121" s="48">
        <v>0</v>
      </c>
      <c r="E121" s="44">
        <v>0</v>
      </c>
      <c r="F121" s="44">
        <v>0</v>
      </c>
    </row>
    <row r="122" spans="1:6" s="9" customFormat="1" ht="56.25" customHeight="1" hidden="1">
      <c r="A122" s="38" t="s">
        <v>127</v>
      </c>
      <c r="B122" s="30" t="s">
        <v>130</v>
      </c>
      <c r="C122" s="30" t="s">
        <v>0</v>
      </c>
      <c r="D122" s="44">
        <f>SUM(D123)</f>
        <v>0</v>
      </c>
      <c r="E122" s="44">
        <f>SUM(E123)</f>
        <v>0</v>
      </c>
      <c r="F122" s="44">
        <f>SUM(F123)</f>
        <v>0</v>
      </c>
    </row>
    <row r="123" spans="1:6" s="9" customFormat="1" ht="16.5" customHeight="1" hidden="1">
      <c r="A123" s="36" t="s">
        <v>12</v>
      </c>
      <c r="B123" s="30" t="s">
        <v>130</v>
      </c>
      <c r="C123" s="39" t="s">
        <v>10</v>
      </c>
      <c r="D123" s="44">
        <v>0</v>
      </c>
      <c r="E123" s="44">
        <v>0</v>
      </c>
      <c r="F123" s="44">
        <v>0</v>
      </c>
    </row>
    <row r="124" spans="2:6" ht="12.75">
      <c r="B124" s="32"/>
      <c r="C124" s="32"/>
      <c r="D124" s="33"/>
      <c r="E124" s="33"/>
      <c r="F124" s="33"/>
    </row>
    <row r="125" spans="2:6" ht="12.75">
      <c r="B125" s="32"/>
      <c r="C125" s="32"/>
      <c r="D125" s="33"/>
      <c r="E125" s="33"/>
      <c r="F125" s="33"/>
    </row>
    <row r="126" spans="2:6" ht="12.75">
      <c r="B126" s="32"/>
      <c r="C126" s="32"/>
      <c r="D126" s="33"/>
      <c r="E126" s="33"/>
      <c r="F126" s="33"/>
    </row>
    <row r="127" spans="2:6" ht="12.75">
      <c r="B127" s="32"/>
      <c r="C127" s="32"/>
      <c r="D127" s="33"/>
      <c r="E127" s="33"/>
      <c r="F127" s="33"/>
    </row>
    <row r="128" spans="2:6" ht="12.75">
      <c r="B128" s="32"/>
      <c r="C128" s="32"/>
      <c r="D128" s="33"/>
      <c r="E128" s="33"/>
      <c r="F128" s="33"/>
    </row>
    <row r="129" spans="2:6" ht="12.75">
      <c r="B129" s="32"/>
      <c r="C129" s="32"/>
      <c r="D129" s="33"/>
      <c r="E129" s="33"/>
      <c r="F129" s="33"/>
    </row>
    <row r="130" spans="2:6" ht="12.75">
      <c r="B130" s="32"/>
      <c r="C130" s="32"/>
      <c r="D130" s="33"/>
      <c r="E130" s="33"/>
      <c r="F130" s="33"/>
    </row>
    <row r="131" spans="2:6" ht="12.75">
      <c r="B131" s="32"/>
      <c r="C131" s="32"/>
      <c r="D131" s="33"/>
      <c r="E131" s="33"/>
      <c r="F131" s="33"/>
    </row>
    <row r="132" spans="2:6" ht="12.75">
      <c r="B132" s="32"/>
      <c r="C132" s="32"/>
      <c r="D132" s="33"/>
      <c r="E132" s="33"/>
      <c r="F132" s="33"/>
    </row>
    <row r="133" spans="2:6" ht="12.75">
      <c r="B133" s="32"/>
      <c r="C133" s="32"/>
      <c r="D133" s="33"/>
      <c r="E133" s="33"/>
      <c r="F133" s="33"/>
    </row>
    <row r="134" spans="2:6" ht="12.75">
      <c r="B134" s="32"/>
      <c r="C134" s="32"/>
      <c r="D134" s="33"/>
      <c r="E134" s="33"/>
      <c r="F134" s="33"/>
    </row>
    <row r="135" spans="2:6" ht="12.75">
      <c r="B135" s="32"/>
      <c r="C135" s="32"/>
      <c r="D135" s="33"/>
      <c r="E135" s="33"/>
      <c r="F135" s="33"/>
    </row>
    <row r="136" spans="2:6" ht="12.75">
      <c r="B136" s="32"/>
      <c r="C136" s="32"/>
      <c r="D136" s="33"/>
      <c r="E136" s="33"/>
      <c r="F136" s="33"/>
    </row>
    <row r="137" spans="2:6" ht="12.75">
      <c r="B137" s="32"/>
      <c r="C137" s="32"/>
      <c r="D137" s="33"/>
      <c r="E137" s="33"/>
      <c r="F137" s="33"/>
    </row>
    <row r="138" spans="2:6" ht="12.75">
      <c r="B138" s="32"/>
      <c r="C138" s="32"/>
      <c r="D138" s="33"/>
      <c r="E138" s="33"/>
      <c r="F138" s="33"/>
    </row>
    <row r="139" spans="2:6" ht="12.75">
      <c r="B139" s="32"/>
      <c r="C139" s="32"/>
      <c r="D139" s="33"/>
      <c r="E139" s="33"/>
      <c r="F139" s="33"/>
    </row>
    <row r="140" spans="2:6" ht="12.75">
      <c r="B140" s="32"/>
      <c r="C140" s="32"/>
      <c r="D140" s="33"/>
      <c r="E140" s="33"/>
      <c r="F140" s="33"/>
    </row>
    <row r="141" spans="2:6" ht="12.75">
      <c r="B141" s="32"/>
      <c r="C141" s="32"/>
      <c r="D141" s="33"/>
      <c r="E141" s="33"/>
      <c r="F141" s="33"/>
    </row>
    <row r="142" spans="2:6" ht="12.75">
      <c r="B142" s="32"/>
      <c r="C142" s="32"/>
      <c r="D142" s="33"/>
      <c r="E142" s="33"/>
      <c r="F142" s="33"/>
    </row>
    <row r="143" spans="2:6" ht="12.75">
      <c r="B143" s="32"/>
      <c r="C143" s="32"/>
      <c r="D143" s="33"/>
      <c r="E143" s="33"/>
      <c r="F143" s="33"/>
    </row>
    <row r="144" spans="2:6" ht="12.75">
      <c r="B144" s="32"/>
      <c r="C144" s="32"/>
      <c r="D144" s="33"/>
      <c r="E144" s="33"/>
      <c r="F144" s="33"/>
    </row>
    <row r="145" spans="2:6" ht="12.75">
      <c r="B145" s="32"/>
      <c r="C145" s="32"/>
      <c r="D145" s="33"/>
      <c r="E145" s="33"/>
      <c r="F145" s="33"/>
    </row>
    <row r="146" spans="2:6" ht="12.75">
      <c r="B146" s="32"/>
      <c r="C146" s="32"/>
      <c r="D146" s="33"/>
      <c r="E146" s="33"/>
      <c r="F146" s="33"/>
    </row>
    <row r="147" spans="2:6" ht="12.75">
      <c r="B147" s="32"/>
      <c r="C147" s="32"/>
      <c r="D147" s="33"/>
      <c r="E147" s="33"/>
      <c r="F147" s="33"/>
    </row>
    <row r="148" spans="2:6" ht="12.75">
      <c r="B148" s="32"/>
      <c r="C148" s="32"/>
      <c r="D148" s="33"/>
      <c r="E148" s="33"/>
      <c r="F148" s="33"/>
    </row>
    <row r="149" spans="2:6" ht="12.75">
      <c r="B149" s="32"/>
      <c r="C149" s="32"/>
      <c r="D149" s="33"/>
      <c r="E149" s="33"/>
      <c r="F149" s="33"/>
    </row>
    <row r="150" spans="2:6" ht="12.75">
      <c r="B150" s="32"/>
      <c r="C150" s="32"/>
      <c r="D150" s="33"/>
      <c r="E150" s="33"/>
      <c r="F150" s="33"/>
    </row>
    <row r="151" spans="2:6" ht="12.75">
      <c r="B151" s="32"/>
      <c r="C151" s="32"/>
      <c r="D151" s="33"/>
      <c r="E151" s="33"/>
      <c r="F151" s="33"/>
    </row>
    <row r="152" spans="2:6" ht="12.75">
      <c r="B152" s="32"/>
      <c r="C152" s="32"/>
      <c r="D152" s="33"/>
      <c r="E152" s="33"/>
      <c r="F152" s="33"/>
    </row>
    <row r="153" spans="2:6" ht="12.75">
      <c r="B153" s="32"/>
      <c r="C153" s="32"/>
      <c r="D153" s="33"/>
      <c r="E153" s="33"/>
      <c r="F153" s="33"/>
    </row>
    <row r="154" spans="2:6" ht="12.75">
      <c r="B154" s="32"/>
      <c r="C154" s="32"/>
      <c r="D154" s="33"/>
      <c r="E154" s="33"/>
      <c r="F154" s="33"/>
    </row>
    <row r="155" spans="2:6" ht="12.75">
      <c r="B155" s="32"/>
      <c r="C155" s="32"/>
      <c r="D155" s="33"/>
      <c r="E155" s="33"/>
      <c r="F155" s="33"/>
    </row>
    <row r="156" spans="2:6" ht="12.75">
      <c r="B156" s="32"/>
      <c r="C156" s="32"/>
      <c r="D156" s="33"/>
      <c r="E156" s="33"/>
      <c r="F156" s="33"/>
    </row>
    <row r="157" spans="2:6" ht="12.75">
      <c r="B157" s="32"/>
      <c r="C157" s="32"/>
      <c r="D157" s="33"/>
      <c r="E157" s="33"/>
      <c r="F157" s="33"/>
    </row>
    <row r="158" spans="2:6" ht="12.75">
      <c r="B158" s="32"/>
      <c r="C158" s="32"/>
      <c r="D158" s="33"/>
      <c r="E158" s="33"/>
      <c r="F158" s="33"/>
    </row>
    <row r="159" spans="2:6" ht="12.75">
      <c r="B159" s="32"/>
      <c r="C159" s="32"/>
      <c r="D159" s="33"/>
      <c r="E159" s="33"/>
      <c r="F159" s="33"/>
    </row>
    <row r="160" spans="2:6" ht="12.75">
      <c r="B160" s="32"/>
      <c r="C160" s="32"/>
      <c r="D160" s="33"/>
      <c r="E160" s="33"/>
      <c r="F160" s="33"/>
    </row>
    <row r="161" spans="2:6" ht="12.75">
      <c r="B161" s="32"/>
      <c r="C161" s="32"/>
      <c r="D161" s="33"/>
      <c r="E161" s="33"/>
      <c r="F161" s="33"/>
    </row>
    <row r="162" spans="2:6" ht="12.75">
      <c r="B162" s="32"/>
      <c r="C162" s="32"/>
      <c r="D162" s="33"/>
      <c r="E162" s="33"/>
      <c r="F162" s="33"/>
    </row>
    <row r="163" spans="2:6" ht="12.75">
      <c r="B163" s="32"/>
      <c r="C163" s="32"/>
      <c r="D163" s="33"/>
      <c r="E163" s="33"/>
      <c r="F163" s="33"/>
    </row>
    <row r="164" spans="2:6" ht="12.75">
      <c r="B164" s="32"/>
      <c r="C164" s="32"/>
      <c r="D164" s="33"/>
      <c r="E164" s="33"/>
      <c r="F164" s="33"/>
    </row>
    <row r="165" spans="2:6" ht="12.75">
      <c r="B165" s="32"/>
      <c r="C165" s="32"/>
      <c r="D165" s="33"/>
      <c r="E165" s="33"/>
      <c r="F165" s="33"/>
    </row>
    <row r="166" spans="2:6" ht="12.75">
      <c r="B166" s="32"/>
      <c r="C166" s="32"/>
      <c r="D166" s="33"/>
      <c r="E166" s="33"/>
      <c r="F166" s="33"/>
    </row>
    <row r="167" spans="2:6" ht="12.75">
      <c r="B167" s="32"/>
      <c r="C167" s="32"/>
      <c r="D167" s="33"/>
      <c r="E167" s="33"/>
      <c r="F167" s="33"/>
    </row>
    <row r="168" spans="2:6" ht="12.75">
      <c r="B168" s="32"/>
      <c r="C168" s="32"/>
      <c r="D168" s="33"/>
      <c r="E168" s="33"/>
      <c r="F168" s="33"/>
    </row>
    <row r="169" spans="2:6" ht="12.75">
      <c r="B169" s="32"/>
      <c r="C169" s="32"/>
      <c r="D169" s="33"/>
      <c r="E169" s="33"/>
      <c r="F169" s="33"/>
    </row>
    <row r="170" spans="2:6" ht="12.75">
      <c r="B170" s="32"/>
      <c r="C170" s="32"/>
      <c r="D170" s="33"/>
      <c r="E170" s="33"/>
      <c r="F170" s="33"/>
    </row>
    <row r="171" spans="2:6" ht="12.75">
      <c r="B171" s="32"/>
      <c r="C171" s="32"/>
      <c r="D171" s="33"/>
      <c r="E171" s="33"/>
      <c r="F171" s="33"/>
    </row>
  </sheetData>
  <sheetProtection/>
  <mergeCells count="4">
    <mergeCell ref="A11:F11"/>
    <mergeCell ref="A12:F12"/>
    <mergeCell ref="A13:F13"/>
    <mergeCell ref="A14:F14"/>
  </mergeCell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2017-03-03T05:59:22Z</cp:lastPrinted>
  <dcterms:created xsi:type="dcterms:W3CDTF">2006-06-08T10:29:13Z</dcterms:created>
  <dcterms:modified xsi:type="dcterms:W3CDTF">2017-03-03T05:59:29Z</dcterms:modified>
  <cp:category/>
  <cp:version/>
  <cp:contentType/>
  <cp:contentStatus/>
</cp:coreProperties>
</file>