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>
    <definedName name="_xlnm.Print_Area" localSheetId="0">'Лист1'!$A$1:$F$121</definedName>
  </definedNames>
  <calcPr fullCalcOnLoad="1"/>
</workbook>
</file>

<file path=xl/sharedStrings.xml><?xml version="1.0" encoding="utf-8"?>
<sst xmlns="http://schemas.openxmlformats.org/spreadsheetml/2006/main" count="341" uniqueCount="146">
  <si>
    <t>000</t>
  </si>
  <si>
    <t xml:space="preserve">Всего расходов:   </t>
  </si>
  <si>
    <t>Организация и содержание мест захоронения</t>
  </si>
  <si>
    <t>Целевая статья</t>
  </si>
  <si>
    <t>Наименование расхода</t>
  </si>
  <si>
    <t>Вид расходов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</si>
  <si>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</si>
  <si>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</si>
  <si>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</si>
  <si>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</si>
  <si>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</si>
  <si>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</si>
  <si>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</si>
  <si>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</si>
  <si>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</si>
  <si>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</si>
  <si>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</si>
  <si>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</si>
  <si>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</si>
  <si>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</si>
  <si>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</si>
  <si>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</si>
  <si>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</si>
  <si>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</si>
  <si>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</si>
  <si>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</si>
  <si>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</si>
  <si>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</si>
  <si>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</si>
  <si>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</si>
  <si>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</si>
  <si>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</si>
  <si>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</si>
  <si>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</si>
  <si>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</si>
  <si>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</si>
  <si>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</si>
  <si>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</si>
  <si>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</si>
  <si>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</si>
  <si>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тыс.рублей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</si>
  <si>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</si>
  <si>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</si>
  <si>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</si>
  <si>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</si>
  <si>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</si>
  <si>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</si>
  <si>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Факт (тыс.руб.)</t>
  </si>
  <si>
    <t>Процент исполнения (%)</t>
  </si>
  <si>
    <t>План (тыс.руб.)</t>
  </si>
  <si>
    <t>к решению Ленинской городской Думы</t>
  </si>
  <si>
    <t>Приложение 4</t>
  </si>
  <si>
    <t>РАСПРЕДЕЛЕНИЕ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</si>
  <si>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</si>
  <si>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</si>
  <si>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</si>
  <si>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</si>
  <si>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</si>
  <si>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</si>
  <si>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</si>
  <si>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</si>
  <si>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</si>
  <si>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</si>
  <si>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</si>
  <si>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</si>
  <si>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</si>
  <si>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</si>
  <si>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</si>
  <si>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</si>
  <si>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 классификации расходов бюджета в 2016 году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</si>
  <si>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</si>
  <si>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</si>
  <si>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</si>
  <si>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</si>
  <si>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</si>
  <si>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</si>
  <si>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</si>
  <si>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</si>
  <si>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0200004030</t>
  </si>
  <si>
    <t>0200004040</t>
  </si>
  <si>
    <t>0300000000</t>
  </si>
  <si>
    <t>0300003000</t>
  </si>
  <si>
    <t>0300003010</t>
  </si>
  <si>
    <t>0300004000</t>
  </si>
  <si>
    <t>0300004050</t>
  </si>
  <si>
    <t>0300004060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</si>
  <si>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</si>
  <si>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0300004280</t>
  </si>
  <si>
    <t>0400000000</t>
  </si>
  <si>
    <t>0400004000</t>
  </si>
  <si>
    <t>0400004070</t>
  </si>
  <si>
    <t>0400004080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</si>
  <si>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</si>
  <si>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0410000000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</si>
  <si>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</si>
  <si>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04100S6000</t>
  </si>
  <si>
    <t>Мероприятия по переселению граждан из аварийного жилищного фонда (софинансирование)</t>
  </si>
  <si>
    <t>04100S6020</t>
  </si>
  <si>
    <t>0400009500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</si>
  <si>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</si>
  <si>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0400009502</t>
  </si>
  <si>
    <t>0400009600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</si>
  <si>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</si>
  <si>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строительства(софинансирование)</t>
  </si>
  <si>
    <t>04000S9602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</si>
  <si>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</si>
  <si>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</si>
  <si>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</si>
  <si>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</si>
  <si>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</si>
  <si>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</si>
  <si>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</si>
  <si>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</si>
  <si>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</si>
  <si>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</si>
  <si>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</si>
  <si>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</si>
  <si>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</si>
  <si>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</si>
  <si>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</si>
  <si>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</si>
  <si>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</si>
  <si>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</si>
  <si>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</si>
  <si>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</si>
  <si>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</si>
  <si>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</si>
  <si>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</si>
  <si>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</si>
  <si>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</si>
  <si>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</si>
  <si>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</si>
  <si>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</si>
  <si>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</si>
  <si>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>1100000000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</si>
  <si>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</si>
  <si>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</si>
  <si>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1100015000</t>
  </si>
  <si>
    <t>1100015170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</si>
  <si>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</si>
  <si>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11000S5171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</si>
  <si>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</si>
  <si>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11000S5172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</si>
  <si>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</si>
  <si>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11000S5173</t>
  </si>
  <si>
    <t xml:space="preserve">от 04.05.2017   №41/366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</si>
</sst>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0.0"/>
    <numFmt numFmtId="171" formatCode="#,##0.00_р_.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11" fontId="11" fillId="0" borderId="10" xfId="0" applyNumberFormat="1" applyFont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169" fontId="7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/>
    </xf>
    <xf numFmtId="169" fontId="6" fillId="0" borderId="11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right" shrinkToFit="1"/>
    </xf>
    <xf numFmtId="169" fontId="3" fillId="0" borderId="10" xfId="0" applyNumberFormat="1" applyFont="1" applyFill="1" applyBorder="1" applyAlignment="1">
      <alignment horizontal="right" shrinkToFit="1"/>
    </xf>
    <xf numFmtId="11" fontId="3" fillId="0" borderId="13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11" fontId="11" fillId="0" borderId="14" xfId="0" applyNumberFormat="1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11" fontId="11" fillId="0" borderId="13" xfId="0" applyNumberFormat="1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shrinkToFit="1"/>
    </xf>
    <xf numFmtId="49" fontId="9" fillId="0" borderId="10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11" fontId="3" fillId="32" borderId="10" xfId="0" applyNumberFormat="1" applyFont="1" applyFill="1" applyBorder="1" applyAlignment="1">
      <alignment horizontal="left" wrapText="1"/>
    </xf>
    <xf numFmtId="49" fontId="13" fillId="32" borderId="10" xfId="0" applyNumberFormat="1" applyFont="1" applyFill="1" applyBorder="1" applyAlignment="1">
      <alignment horizontal="center" shrinkToFit="1"/>
    </xf>
    <xf numFmtId="11" fontId="11" fillId="32" borderId="14" xfId="0" applyNumberFormat="1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shrinkToFit="1"/>
    </xf>
    <xf numFmtId="11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11" fontId="16" fillId="0" borderId="10" xfId="0" applyNumberFormat="1" applyFont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shrinkToFit="1"/>
    </xf>
    <xf numFmtId="168" fontId="15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169" fontId="9" fillId="0" borderId="10" xfId="0" applyNumberFormat="1" applyFont="1" applyFill="1" applyBorder="1" applyAlignment="1">
      <alignment horizontal="right" shrinkToFit="1"/>
    </xf>
    <xf numFmtId="169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6.625" style="0" customWidth="1"/>
    <col min="2" max="2" width="15.125" style="0" customWidth="1"/>
    <col min="3" max="3" width="9.75390625" style="0" customWidth="1"/>
    <col min="4" max="4" width="15.25390625" style="56" customWidth="1"/>
    <col min="5" max="5" width="15.125" style="56" customWidth="1"/>
    <col min="6" max="6" width="14.625" style="54" customWidth="1"/>
  </cols>
  <sheetData>
    <row r="1" spans="4:6" s="2" customFormat="1" ht="13.5" customHeight="1">
      <c r="D1" s="22" t="s">
        <v>51</v>
      </c>
      <c r="E1" s="22"/>
      <c r="F1" s="49"/>
    </row>
    <row r="2" spans="4:6" s="2" customFormat="1" ht="13.5" customHeight="1">
      <c r="D2" s="22" t="s">
        <v>50</v>
      </c>
      <c r="F2" s="49"/>
    </row>
    <row r="3" spans="4:6" s="2" customFormat="1" ht="13.5" customHeight="1">
      <c r="D3" s="55" t="s">
        <v>145</v>
      </c>
      <c r="E3" s="61"/>
      <c r="F3" s="61"/>
    </row>
    <row r="4" spans="4:6" s="1" customFormat="1" ht="15.75">
      <c r="D4" s="24"/>
      <c r="E4" s="24"/>
      <c r="F4" s="49"/>
    </row>
    <row r="5" spans="1:7" s="3" customFormat="1" ht="15.75">
      <c r="A5" s="59" t="s">
        <v>52</v>
      </c>
      <c r="B5" s="59"/>
      <c r="C5" s="59"/>
      <c r="D5" s="59"/>
      <c r="E5" s="59"/>
      <c r="F5" s="59"/>
      <c r="G5" s="59"/>
    </row>
    <row r="6" spans="1:7" s="2" customFormat="1" ht="15.75" customHeight="1">
      <c r="A6" s="60" t="s">
        <v>53</v>
      </c>
      <c r="B6" s="60"/>
      <c r="C6" s="60"/>
      <c r="D6" s="60"/>
      <c r="E6" s="60"/>
      <c r="F6" s="60"/>
      <c r="G6" s="19"/>
    </row>
    <row r="7" spans="1:7" s="2" customFormat="1" ht="15.75" customHeight="1">
      <c r="A7" s="60" t="s">
        <v>54</v>
      </c>
      <c r="B7" s="60"/>
      <c r="C7" s="60"/>
      <c r="D7" s="60"/>
      <c r="E7" s="60"/>
      <c r="F7" s="60"/>
      <c r="G7" s="19"/>
    </row>
    <row r="8" spans="1:7" s="2" customFormat="1" ht="15.75" customHeight="1">
      <c r="A8" s="60" t="s">
        <v>69</v>
      </c>
      <c r="B8" s="60"/>
      <c r="C8" s="60"/>
      <c r="D8" s="60"/>
      <c r="E8" s="60"/>
      <c r="F8" s="60"/>
      <c r="G8" s="19"/>
    </row>
    <row r="9" spans="1:7" s="2" customFormat="1" ht="15.75" customHeight="1">
      <c r="A9" s="21"/>
      <c r="B9" s="21"/>
      <c r="C9" s="21"/>
      <c r="D9" s="23"/>
      <c r="E9" s="23"/>
      <c r="F9" s="50"/>
      <c r="G9" s="19"/>
    </row>
    <row r="10" ht="15.75">
      <c r="F10" s="51" t="s">
        <v>40</v>
      </c>
    </row>
    <row r="11" spans="1:6" s="1" customFormat="1" ht="72.75" customHeight="1">
      <c r="A11" s="4" t="s">
        <v>4</v>
      </c>
      <c r="B11" s="5" t="s">
        <v>3</v>
      </c>
      <c r="C11" s="5" t="s">
        <v>5</v>
      </c>
      <c r="D11" s="25" t="s">
        <v>49</v>
      </c>
      <c r="E11" s="25" t="s">
        <v>47</v>
      </c>
      <c r="F11" s="52" t="s">
        <v>48</v>
      </c>
    </row>
    <row r="12" spans="1:6" s="7" customFormat="1" ht="21" customHeight="1">
      <c r="A12" s="8" t="s">
        <v>1</v>
      </c>
      <c r="B12" s="33" t="s">
        <v>70</v>
      </c>
      <c r="C12" s="34" t="s">
        <v>0</v>
      </c>
      <c r="D12" s="57">
        <f>SUM(D13,D21,D27,D39,D59,D63,D71,D78,D100,D110)</f>
        <v>19482.522</v>
      </c>
      <c r="E12" s="57">
        <f>SUM(E13,E21,E27,E39,E59,E63,E71,E78,E100,E110)</f>
        <v>18348.751999999997</v>
      </c>
      <c r="F12" s="48">
        <f>SUM(E12/D12*100)</f>
        <v>94.1805788798801</v>
      </c>
    </row>
    <row r="13" spans="1:6" s="7" customFormat="1" ht="53.25" customHeight="1">
      <c r="A13" s="14" t="s">
        <v>55</v>
      </c>
      <c r="B13" s="33" t="s">
        <v>71</v>
      </c>
      <c r="C13" s="15" t="s">
        <v>0</v>
      </c>
      <c r="D13" s="26">
        <f>SUM(D14)</f>
        <v>13.482</v>
      </c>
      <c r="E13" s="26">
        <f>SUM(E14)</f>
        <v>13.482</v>
      </c>
      <c r="F13" s="48">
        <f aca="true" t="shared" si="0" ref="F13:F76">SUM(E13/D13*100)</f>
        <v>100</v>
      </c>
    </row>
    <row r="14" spans="1:6" s="7" customFormat="1" ht="16.5" customHeight="1">
      <c r="A14" s="9" t="s">
        <v>14</v>
      </c>
      <c r="B14" s="35" t="s">
        <v>72</v>
      </c>
      <c r="C14" s="12" t="s">
        <v>0</v>
      </c>
      <c r="D14" s="27">
        <f>SUM(D15+D17+D19)</f>
        <v>13.482</v>
      </c>
      <c r="E14" s="27">
        <f>SUM(E15+E17+E19)</f>
        <v>13.482</v>
      </c>
      <c r="F14" s="53">
        <f t="shared" si="0"/>
        <v>100</v>
      </c>
    </row>
    <row r="15" spans="1:6" s="7" customFormat="1" ht="36.75" customHeight="1">
      <c r="A15" s="9" t="s">
        <v>35</v>
      </c>
      <c r="B15" s="35" t="s">
        <v>73</v>
      </c>
      <c r="C15" s="12" t="s">
        <v>0</v>
      </c>
      <c r="D15" s="27">
        <f>SUM(D16)</f>
        <v>9.019</v>
      </c>
      <c r="E15" s="27">
        <f>SUM(E16)</f>
        <v>9.019</v>
      </c>
      <c r="F15" s="53">
        <f t="shared" si="0"/>
        <v>100</v>
      </c>
    </row>
    <row r="16" spans="1:6" s="7" customFormat="1" ht="18.75" customHeight="1">
      <c r="A16" s="32" t="s">
        <v>10</v>
      </c>
      <c r="B16" s="35" t="s">
        <v>73</v>
      </c>
      <c r="C16" s="12" t="s">
        <v>8</v>
      </c>
      <c r="D16" s="27">
        <v>9.019</v>
      </c>
      <c r="E16" s="27">
        <v>9.019</v>
      </c>
      <c r="F16" s="53">
        <f t="shared" si="0"/>
        <v>100</v>
      </c>
    </row>
    <row r="17" spans="1:6" s="7" customFormat="1" ht="55.5" customHeight="1">
      <c r="A17" s="9" t="s">
        <v>15</v>
      </c>
      <c r="B17" s="35" t="s">
        <v>74</v>
      </c>
      <c r="C17" s="12" t="s">
        <v>0</v>
      </c>
      <c r="D17" s="27">
        <f>SUM(D18)</f>
        <v>0.763</v>
      </c>
      <c r="E17" s="27">
        <f>SUM(E18)</f>
        <v>0.763</v>
      </c>
      <c r="F17" s="53">
        <f t="shared" si="0"/>
        <v>100</v>
      </c>
    </row>
    <row r="18" spans="1:6" s="7" customFormat="1" ht="21.75" customHeight="1">
      <c r="A18" s="32" t="s">
        <v>10</v>
      </c>
      <c r="B18" s="35" t="s">
        <v>74</v>
      </c>
      <c r="C18" s="12" t="s">
        <v>8</v>
      </c>
      <c r="D18" s="27">
        <v>0.763</v>
      </c>
      <c r="E18" s="27">
        <v>0.763</v>
      </c>
      <c r="F18" s="53">
        <f t="shared" si="0"/>
        <v>100</v>
      </c>
    </row>
    <row r="19" spans="1:6" s="29" customFormat="1" ht="45.75" customHeight="1">
      <c r="A19" s="28" t="s">
        <v>56</v>
      </c>
      <c r="B19" s="36" t="s">
        <v>75</v>
      </c>
      <c r="C19" s="12" t="s">
        <v>0</v>
      </c>
      <c r="D19" s="27">
        <f>SUM(D20)</f>
        <v>3.7</v>
      </c>
      <c r="E19" s="27">
        <f>SUM(E20)</f>
        <v>3.7</v>
      </c>
      <c r="F19" s="53">
        <f t="shared" si="0"/>
        <v>100</v>
      </c>
    </row>
    <row r="20" spans="1:6" s="7" customFormat="1" ht="21.75" customHeight="1">
      <c r="A20" s="32" t="s">
        <v>10</v>
      </c>
      <c r="B20" s="36" t="s">
        <v>75</v>
      </c>
      <c r="C20" s="12" t="s">
        <v>8</v>
      </c>
      <c r="D20" s="27">
        <v>3.7</v>
      </c>
      <c r="E20" s="27">
        <v>3.7</v>
      </c>
      <c r="F20" s="53">
        <f t="shared" si="0"/>
        <v>100</v>
      </c>
    </row>
    <row r="21" spans="1:6" s="7" customFormat="1" ht="41.25" customHeight="1">
      <c r="A21" s="14" t="s">
        <v>57</v>
      </c>
      <c r="B21" s="33" t="s">
        <v>76</v>
      </c>
      <c r="C21" s="15" t="s">
        <v>0</v>
      </c>
      <c r="D21" s="26">
        <f>SUM(D22)</f>
        <v>35.854</v>
      </c>
      <c r="E21" s="26">
        <f>SUM(E22)</f>
        <v>35.854</v>
      </c>
      <c r="F21" s="48">
        <f t="shared" si="0"/>
        <v>100</v>
      </c>
    </row>
    <row r="22" spans="1:6" s="7" customFormat="1" ht="24.75" customHeight="1">
      <c r="A22" s="9" t="s">
        <v>14</v>
      </c>
      <c r="B22" s="35" t="s">
        <v>77</v>
      </c>
      <c r="C22" s="12" t="s">
        <v>0</v>
      </c>
      <c r="D22" s="27">
        <f>SUM(D24+D26)</f>
        <v>35.854</v>
      </c>
      <c r="E22" s="27">
        <f>SUM(E24+E26)</f>
        <v>35.854</v>
      </c>
      <c r="F22" s="53">
        <f t="shared" si="0"/>
        <v>100</v>
      </c>
    </row>
    <row r="23" spans="1:6" s="7" customFormat="1" ht="51" customHeight="1">
      <c r="A23" s="9" t="s">
        <v>28</v>
      </c>
      <c r="B23" s="35" t="s">
        <v>78</v>
      </c>
      <c r="C23" s="12" t="s">
        <v>0</v>
      </c>
      <c r="D23" s="27">
        <f>SUM(D24)</f>
        <v>29.363</v>
      </c>
      <c r="E23" s="27">
        <f>SUM(E24)</f>
        <v>29.363</v>
      </c>
      <c r="F23" s="53">
        <f t="shared" si="0"/>
        <v>100</v>
      </c>
    </row>
    <row r="24" spans="1:6" s="7" customFormat="1" ht="20.25" customHeight="1">
      <c r="A24" s="32" t="s">
        <v>10</v>
      </c>
      <c r="B24" s="35" t="s">
        <v>78</v>
      </c>
      <c r="C24" s="12" t="s">
        <v>8</v>
      </c>
      <c r="D24" s="27">
        <v>29.363</v>
      </c>
      <c r="E24" s="27">
        <v>29.363</v>
      </c>
      <c r="F24" s="53">
        <f t="shared" si="0"/>
        <v>100</v>
      </c>
    </row>
    <row r="25" spans="1:6" s="7" customFormat="1" ht="40.5" customHeight="1">
      <c r="A25" s="9" t="s">
        <v>36</v>
      </c>
      <c r="B25" s="35" t="s">
        <v>79</v>
      </c>
      <c r="C25" s="12" t="s">
        <v>0</v>
      </c>
      <c r="D25" s="27">
        <f>SUM(D26)</f>
        <v>6.491</v>
      </c>
      <c r="E25" s="27">
        <f>SUM(E26)</f>
        <v>6.491</v>
      </c>
      <c r="F25" s="53">
        <f t="shared" si="0"/>
        <v>100</v>
      </c>
    </row>
    <row r="26" spans="1:6" s="7" customFormat="1" ht="15.75" customHeight="1">
      <c r="A26" s="32" t="s">
        <v>10</v>
      </c>
      <c r="B26" s="35" t="s">
        <v>79</v>
      </c>
      <c r="C26" s="12" t="s">
        <v>8</v>
      </c>
      <c r="D26" s="27">
        <v>6.491</v>
      </c>
      <c r="E26" s="27">
        <v>6.491</v>
      </c>
      <c r="F26" s="53">
        <f t="shared" si="0"/>
        <v>100</v>
      </c>
    </row>
    <row r="27" spans="1:6" s="7" customFormat="1" ht="53.25" customHeight="1">
      <c r="A27" s="17" t="s">
        <v>58</v>
      </c>
      <c r="B27" s="33" t="s">
        <v>80</v>
      </c>
      <c r="C27" s="15" t="s">
        <v>0</v>
      </c>
      <c r="D27" s="26">
        <f>SUM(D28+D32)</f>
        <v>178.111</v>
      </c>
      <c r="E27" s="26">
        <f>SUM(E28+E32)</f>
        <v>177.611</v>
      </c>
      <c r="F27" s="48">
        <f t="shared" si="0"/>
        <v>99.71927618170692</v>
      </c>
    </row>
    <row r="28" spans="1:6" s="7" customFormat="1" ht="18.75" customHeight="1">
      <c r="A28" s="10" t="s">
        <v>41</v>
      </c>
      <c r="B28" s="35" t="s">
        <v>81</v>
      </c>
      <c r="C28" s="12" t="s">
        <v>0</v>
      </c>
      <c r="D28" s="27">
        <f>SUM(D29)</f>
        <v>2</v>
      </c>
      <c r="E28" s="27">
        <f>SUM(E29)</f>
        <v>2</v>
      </c>
      <c r="F28" s="53">
        <f t="shared" si="0"/>
        <v>100</v>
      </c>
    </row>
    <row r="29" spans="1:6" s="6" customFormat="1" ht="19.5" customHeight="1">
      <c r="A29" s="10" t="s">
        <v>42</v>
      </c>
      <c r="B29" s="35" t="s">
        <v>82</v>
      </c>
      <c r="C29" s="12" t="s">
        <v>0</v>
      </c>
      <c r="D29" s="27">
        <f>SUM(D30+D31)</f>
        <v>2</v>
      </c>
      <c r="E29" s="27">
        <f>SUM(E30+E31)</f>
        <v>2</v>
      </c>
      <c r="F29" s="53">
        <f t="shared" si="0"/>
        <v>100</v>
      </c>
    </row>
    <row r="30" spans="1:6" s="6" customFormat="1" ht="19.5" customHeight="1">
      <c r="A30" s="20" t="s">
        <v>12</v>
      </c>
      <c r="B30" s="35" t="s">
        <v>82</v>
      </c>
      <c r="C30" s="12" t="s">
        <v>13</v>
      </c>
      <c r="D30" s="27">
        <v>2</v>
      </c>
      <c r="E30" s="27">
        <v>2</v>
      </c>
      <c r="F30" s="53">
        <f t="shared" si="0"/>
        <v>100</v>
      </c>
    </row>
    <row r="31" spans="1:6" s="6" customFormat="1" ht="19.5" customHeight="1" hidden="1">
      <c r="A31" s="30" t="s">
        <v>11</v>
      </c>
      <c r="B31" s="35" t="s">
        <v>82</v>
      </c>
      <c r="C31" s="12" t="s">
        <v>9</v>
      </c>
      <c r="D31" s="27">
        <v>0</v>
      </c>
      <c r="E31" s="27"/>
      <c r="F31" s="53" t="e">
        <f t="shared" si="0"/>
        <v>#DIV/0!</v>
      </c>
    </row>
    <row r="32" spans="1:6" s="6" customFormat="1" ht="18.75" customHeight="1">
      <c r="A32" s="9" t="s">
        <v>14</v>
      </c>
      <c r="B32" s="35" t="s">
        <v>83</v>
      </c>
      <c r="C32" s="12" t="s">
        <v>0</v>
      </c>
      <c r="D32" s="27">
        <f>SUM(D34+D36+D38)</f>
        <v>176.111</v>
      </c>
      <c r="E32" s="27">
        <f>SUM(E34+E36+E38)</f>
        <v>175.611</v>
      </c>
      <c r="F32" s="53">
        <f t="shared" si="0"/>
        <v>99.71608814895151</v>
      </c>
    </row>
    <row r="33" spans="1:6" s="6" customFormat="1" ht="40.5" customHeight="1">
      <c r="A33" s="9" t="s">
        <v>21</v>
      </c>
      <c r="B33" s="35" t="s">
        <v>84</v>
      </c>
      <c r="C33" s="12" t="s">
        <v>0</v>
      </c>
      <c r="D33" s="27">
        <f>SUM(D34)</f>
        <v>125.3</v>
      </c>
      <c r="E33" s="27">
        <f>SUM(E34)</f>
        <v>124.8</v>
      </c>
      <c r="F33" s="53">
        <f t="shared" si="0"/>
        <v>99.60095770151636</v>
      </c>
    </row>
    <row r="34" spans="1:6" s="6" customFormat="1" ht="22.5" customHeight="1">
      <c r="A34" s="30" t="s">
        <v>10</v>
      </c>
      <c r="B34" s="35" t="s">
        <v>84</v>
      </c>
      <c r="C34" s="12" t="s">
        <v>8</v>
      </c>
      <c r="D34" s="27">
        <v>125.3</v>
      </c>
      <c r="E34" s="27">
        <v>124.8</v>
      </c>
      <c r="F34" s="53">
        <f t="shared" si="0"/>
        <v>99.60095770151636</v>
      </c>
    </row>
    <row r="35" spans="1:6" s="6" customFormat="1" ht="41.25" customHeight="1">
      <c r="A35" s="9" t="s">
        <v>30</v>
      </c>
      <c r="B35" s="35" t="s">
        <v>85</v>
      </c>
      <c r="C35" s="12" t="s">
        <v>0</v>
      </c>
      <c r="D35" s="27">
        <f>SUM(D36)</f>
        <v>50.811</v>
      </c>
      <c r="E35" s="27">
        <f>SUM(E36)</f>
        <v>50.811</v>
      </c>
      <c r="F35" s="53">
        <f t="shared" si="0"/>
        <v>100</v>
      </c>
    </row>
    <row r="36" spans="1:6" s="6" customFormat="1" ht="18.75" customHeight="1">
      <c r="A36" s="30" t="s">
        <v>10</v>
      </c>
      <c r="B36" s="35" t="s">
        <v>85</v>
      </c>
      <c r="C36" s="12" t="s">
        <v>8</v>
      </c>
      <c r="D36" s="27">
        <v>50.811</v>
      </c>
      <c r="E36" s="27">
        <v>50.811</v>
      </c>
      <c r="F36" s="53">
        <f t="shared" si="0"/>
        <v>100</v>
      </c>
    </row>
    <row r="37" spans="1:6" s="6" customFormat="1" ht="37.5" customHeight="1" hidden="1">
      <c r="A37" s="37" t="s">
        <v>86</v>
      </c>
      <c r="B37" s="38" t="s">
        <v>87</v>
      </c>
      <c r="C37" s="12" t="s">
        <v>0</v>
      </c>
      <c r="D37" s="27">
        <f>SUM(D38)</f>
        <v>0</v>
      </c>
      <c r="E37" s="27">
        <f>SUM(E38)</f>
        <v>0</v>
      </c>
      <c r="F37" s="53" t="e">
        <f t="shared" si="0"/>
        <v>#DIV/0!</v>
      </c>
    </row>
    <row r="38" spans="1:6" s="6" customFormat="1" ht="18.75" customHeight="1" hidden="1">
      <c r="A38" s="39" t="s">
        <v>10</v>
      </c>
      <c r="B38" s="38" t="s">
        <v>87</v>
      </c>
      <c r="C38" s="12" t="s">
        <v>8</v>
      </c>
      <c r="D38" s="27">
        <v>0</v>
      </c>
      <c r="E38" s="27"/>
      <c r="F38" s="53" t="e">
        <f t="shared" si="0"/>
        <v>#DIV/0!</v>
      </c>
    </row>
    <row r="39" spans="1:6" s="7" customFormat="1" ht="57" customHeight="1">
      <c r="A39" s="14" t="s">
        <v>59</v>
      </c>
      <c r="B39" s="33" t="s">
        <v>88</v>
      </c>
      <c r="C39" s="15" t="s">
        <v>0</v>
      </c>
      <c r="D39" s="26">
        <f>SUM(D40+D47+D51+D54)</f>
        <v>9580.02</v>
      </c>
      <c r="E39" s="26">
        <f>SUM(E40+E47+E51+E54)</f>
        <v>8630.596</v>
      </c>
      <c r="F39" s="48">
        <f t="shared" si="0"/>
        <v>90.0895405228799</v>
      </c>
    </row>
    <row r="40" spans="1:6" s="6" customFormat="1" ht="18.75" customHeight="1">
      <c r="A40" s="9" t="s">
        <v>14</v>
      </c>
      <c r="B40" s="35" t="s">
        <v>89</v>
      </c>
      <c r="C40" s="12" t="s">
        <v>0</v>
      </c>
      <c r="D40" s="27">
        <f>SUM(D41+D44)</f>
        <v>1453.62</v>
      </c>
      <c r="E40" s="27">
        <f>SUM(E41+E44)</f>
        <v>1161.7959999999998</v>
      </c>
      <c r="F40" s="53">
        <f t="shared" si="0"/>
        <v>79.92432685296019</v>
      </c>
    </row>
    <row r="41" spans="1:6" s="6" customFormat="1" ht="18.75" customHeight="1">
      <c r="A41" s="9" t="s">
        <v>25</v>
      </c>
      <c r="B41" s="35" t="s">
        <v>90</v>
      </c>
      <c r="C41" s="12" t="s">
        <v>0</v>
      </c>
      <c r="D41" s="27">
        <f>SUM(D42+D43)</f>
        <v>975.397</v>
      </c>
      <c r="E41" s="27">
        <f>SUM(E42+E43)</f>
        <v>692.531</v>
      </c>
      <c r="F41" s="53">
        <f t="shared" si="0"/>
        <v>70.99991080554892</v>
      </c>
    </row>
    <row r="42" spans="1:6" s="6" customFormat="1" ht="18.75" customHeight="1">
      <c r="A42" s="30" t="s">
        <v>10</v>
      </c>
      <c r="B42" s="35" t="s">
        <v>90</v>
      </c>
      <c r="C42" s="12" t="s">
        <v>8</v>
      </c>
      <c r="D42" s="27">
        <v>935.397</v>
      </c>
      <c r="E42" s="27">
        <v>652.531</v>
      </c>
      <c r="F42" s="53">
        <f t="shared" si="0"/>
        <v>69.75979183170354</v>
      </c>
    </row>
    <row r="43" spans="1:6" s="6" customFormat="1" ht="18.75" customHeight="1">
      <c r="A43" s="20" t="s">
        <v>11</v>
      </c>
      <c r="B43" s="35" t="s">
        <v>90</v>
      </c>
      <c r="C43" s="12" t="s">
        <v>9</v>
      </c>
      <c r="D43" s="27">
        <v>40</v>
      </c>
      <c r="E43" s="27">
        <v>40</v>
      </c>
      <c r="F43" s="53">
        <f t="shared" si="0"/>
        <v>100</v>
      </c>
    </row>
    <row r="44" spans="1:6" s="6" customFormat="1" ht="19.5" customHeight="1">
      <c r="A44" s="10" t="s">
        <v>29</v>
      </c>
      <c r="B44" s="40" t="s">
        <v>91</v>
      </c>
      <c r="C44" s="12" t="s">
        <v>0</v>
      </c>
      <c r="D44" s="27">
        <f>SUM(D45+D46)</f>
        <v>478.22299999999996</v>
      </c>
      <c r="E44" s="27">
        <f>SUM(E45+E46)</f>
        <v>469.265</v>
      </c>
      <c r="F44" s="53">
        <f t="shared" si="0"/>
        <v>98.12681531419443</v>
      </c>
    </row>
    <row r="45" spans="1:6" s="6" customFormat="1" ht="18.75" customHeight="1">
      <c r="A45" s="20" t="s">
        <v>10</v>
      </c>
      <c r="B45" s="40" t="s">
        <v>91</v>
      </c>
      <c r="C45" s="12" t="s">
        <v>8</v>
      </c>
      <c r="D45" s="27">
        <v>455.102</v>
      </c>
      <c r="E45" s="27">
        <v>446.144</v>
      </c>
      <c r="F45" s="53">
        <f t="shared" si="0"/>
        <v>98.03165004768162</v>
      </c>
    </row>
    <row r="46" spans="1:6" s="6" customFormat="1" ht="19.5" customHeight="1">
      <c r="A46" s="20" t="s">
        <v>11</v>
      </c>
      <c r="B46" s="40" t="s">
        <v>91</v>
      </c>
      <c r="C46" s="12" t="s">
        <v>9</v>
      </c>
      <c r="D46" s="27">
        <v>23.121</v>
      </c>
      <c r="E46" s="27">
        <v>23.121</v>
      </c>
      <c r="F46" s="53">
        <f t="shared" si="0"/>
        <v>100</v>
      </c>
    </row>
    <row r="47" spans="1:6" s="6" customFormat="1" ht="36" customHeight="1" hidden="1">
      <c r="A47" s="41" t="s">
        <v>92</v>
      </c>
      <c r="B47" s="40" t="s">
        <v>93</v>
      </c>
      <c r="C47" s="12" t="s">
        <v>0</v>
      </c>
      <c r="D47" s="27">
        <f aca="true" t="shared" si="1" ref="D47:E49">SUM(D48)</f>
        <v>0</v>
      </c>
      <c r="E47" s="27">
        <f t="shared" si="1"/>
        <v>0</v>
      </c>
      <c r="F47" s="53" t="e">
        <f t="shared" si="0"/>
        <v>#DIV/0!</v>
      </c>
    </row>
    <row r="48" spans="1:6" s="6" customFormat="1" ht="32.25" customHeight="1" hidden="1">
      <c r="A48" s="42" t="s">
        <v>94</v>
      </c>
      <c r="B48" s="40" t="s">
        <v>95</v>
      </c>
      <c r="C48" s="12" t="s">
        <v>0</v>
      </c>
      <c r="D48" s="27">
        <f t="shared" si="1"/>
        <v>0</v>
      </c>
      <c r="E48" s="27">
        <f t="shared" si="1"/>
        <v>0</v>
      </c>
      <c r="F48" s="53" t="e">
        <f t="shared" si="0"/>
        <v>#DIV/0!</v>
      </c>
    </row>
    <row r="49" spans="1:6" s="6" customFormat="1" ht="22.5" customHeight="1" hidden="1">
      <c r="A49" s="42" t="s">
        <v>96</v>
      </c>
      <c r="B49" s="40" t="s">
        <v>97</v>
      </c>
      <c r="C49" s="12" t="s">
        <v>0</v>
      </c>
      <c r="D49" s="27">
        <f t="shared" si="1"/>
        <v>0</v>
      </c>
      <c r="E49" s="27">
        <f t="shared" si="1"/>
        <v>0</v>
      </c>
      <c r="F49" s="53" t="e">
        <f t="shared" si="0"/>
        <v>#DIV/0!</v>
      </c>
    </row>
    <row r="50" spans="1:6" s="6" customFormat="1" ht="32.25" customHeight="1" hidden="1">
      <c r="A50" s="43" t="s">
        <v>60</v>
      </c>
      <c r="B50" s="40" t="s">
        <v>97</v>
      </c>
      <c r="C50" s="12" t="s">
        <v>61</v>
      </c>
      <c r="D50" s="27">
        <v>0</v>
      </c>
      <c r="E50" s="27"/>
      <c r="F50" s="53" t="e">
        <f t="shared" si="0"/>
        <v>#DIV/0!</v>
      </c>
    </row>
    <row r="51" spans="1:6" s="6" customFormat="1" ht="50.25" customHeight="1">
      <c r="A51" s="9" t="s">
        <v>26</v>
      </c>
      <c r="B51" s="40" t="s">
        <v>98</v>
      </c>
      <c r="C51" s="12" t="s">
        <v>0</v>
      </c>
      <c r="D51" s="27">
        <f>SUM(D52)</f>
        <v>6130.759</v>
      </c>
      <c r="E51" s="27">
        <f>SUM(E52)</f>
        <v>5634.649</v>
      </c>
      <c r="F51" s="53">
        <f t="shared" si="0"/>
        <v>91.90785349742178</v>
      </c>
    </row>
    <row r="52" spans="1:6" s="7" customFormat="1" ht="54" customHeight="1">
      <c r="A52" s="11" t="s">
        <v>99</v>
      </c>
      <c r="B52" s="40" t="s">
        <v>100</v>
      </c>
      <c r="C52" s="12" t="s">
        <v>0</v>
      </c>
      <c r="D52" s="27">
        <f>SUM(D53)</f>
        <v>6130.759</v>
      </c>
      <c r="E52" s="27">
        <f>SUM(E53)</f>
        <v>5634.649</v>
      </c>
      <c r="F52" s="53">
        <f t="shared" si="0"/>
        <v>91.90785349742178</v>
      </c>
    </row>
    <row r="53" spans="1:6" s="7" customFormat="1" ht="33" customHeight="1">
      <c r="A53" s="20" t="s">
        <v>60</v>
      </c>
      <c r="B53" s="35" t="s">
        <v>100</v>
      </c>
      <c r="C53" s="12" t="s">
        <v>61</v>
      </c>
      <c r="D53" s="27">
        <v>6130.759</v>
      </c>
      <c r="E53" s="27">
        <v>5634.649</v>
      </c>
      <c r="F53" s="53">
        <f t="shared" si="0"/>
        <v>91.90785349742178</v>
      </c>
    </row>
    <row r="54" spans="1:6" s="6" customFormat="1" ht="34.5" customHeight="1">
      <c r="A54" s="11" t="s">
        <v>27</v>
      </c>
      <c r="B54" s="40" t="s">
        <v>101</v>
      </c>
      <c r="C54" s="12" t="s">
        <v>0</v>
      </c>
      <c r="D54" s="27">
        <f>SUM(D55+D57)</f>
        <v>1995.641</v>
      </c>
      <c r="E54" s="27">
        <f>SUM(E55+E57)</f>
        <v>1834.151</v>
      </c>
      <c r="F54" s="53">
        <f t="shared" si="0"/>
        <v>91.90786318781785</v>
      </c>
    </row>
    <row r="55" spans="1:6" s="6" customFormat="1" ht="48" customHeight="1">
      <c r="A55" s="11" t="s">
        <v>99</v>
      </c>
      <c r="B55" s="35" t="s">
        <v>102</v>
      </c>
      <c r="C55" s="12" t="s">
        <v>0</v>
      </c>
      <c r="D55" s="27">
        <f>SUM(D56)</f>
        <v>1994.828</v>
      </c>
      <c r="E55" s="27">
        <f>SUM(E56)</f>
        <v>1833.404</v>
      </c>
      <c r="F55" s="53">
        <f t="shared" si="0"/>
        <v>91.90787376154736</v>
      </c>
    </row>
    <row r="56" spans="1:6" s="6" customFormat="1" ht="33" customHeight="1">
      <c r="A56" s="20" t="s">
        <v>60</v>
      </c>
      <c r="B56" s="35" t="s">
        <v>102</v>
      </c>
      <c r="C56" s="12" t="s">
        <v>61</v>
      </c>
      <c r="D56" s="27">
        <v>1994.828</v>
      </c>
      <c r="E56" s="27">
        <v>1833.404</v>
      </c>
      <c r="F56" s="53">
        <f t="shared" si="0"/>
        <v>91.90787376154736</v>
      </c>
    </row>
    <row r="57" spans="1:6" s="6" customFormat="1" ht="47.25" customHeight="1">
      <c r="A57" s="11" t="s">
        <v>103</v>
      </c>
      <c r="B57" s="35" t="s">
        <v>104</v>
      </c>
      <c r="C57" s="12" t="s">
        <v>0</v>
      </c>
      <c r="D57" s="27">
        <f>SUM(D58)</f>
        <v>0.813</v>
      </c>
      <c r="E57" s="27">
        <f>SUM(E58)</f>
        <v>0.747</v>
      </c>
      <c r="F57" s="53">
        <f t="shared" si="0"/>
        <v>91.8819188191882</v>
      </c>
    </row>
    <row r="58" spans="1:6" s="6" customFormat="1" ht="33" customHeight="1">
      <c r="A58" s="20" t="s">
        <v>60</v>
      </c>
      <c r="B58" s="35" t="s">
        <v>104</v>
      </c>
      <c r="C58" s="12" t="s">
        <v>61</v>
      </c>
      <c r="D58" s="27">
        <v>0.813</v>
      </c>
      <c r="E58" s="27">
        <v>0.747</v>
      </c>
      <c r="F58" s="53">
        <f t="shared" si="0"/>
        <v>91.8819188191882</v>
      </c>
    </row>
    <row r="59" spans="1:6" s="7" customFormat="1" ht="32.25" customHeight="1">
      <c r="A59" s="17" t="s">
        <v>62</v>
      </c>
      <c r="B59" s="33" t="s">
        <v>105</v>
      </c>
      <c r="C59" s="15" t="s">
        <v>0</v>
      </c>
      <c r="D59" s="26">
        <f aca="true" t="shared" si="2" ref="D59:E61">SUM(D60)</f>
        <v>60.352</v>
      </c>
      <c r="E59" s="26">
        <f t="shared" si="2"/>
        <v>53.731</v>
      </c>
      <c r="F59" s="48">
        <f t="shared" si="0"/>
        <v>89.0293610816543</v>
      </c>
    </row>
    <row r="60" spans="1:6" s="6" customFormat="1" ht="18" customHeight="1">
      <c r="A60" s="10" t="s">
        <v>14</v>
      </c>
      <c r="B60" s="35" t="s">
        <v>106</v>
      </c>
      <c r="C60" s="12" t="s">
        <v>0</v>
      </c>
      <c r="D60" s="27">
        <f t="shared" si="2"/>
        <v>60.352</v>
      </c>
      <c r="E60" s="27">
        <f t="shared" si="2"/>
        <v>53.731</v>
      </c>
      <c r="F60" s="53">
        <f t="shared" si="0"/>
        <v>89.0293610816543</v>
      </c>
    </row>
    <row r="61" spans="1:6" s="7" customFormat="1" ht="16.5" customHeight="1">
      <c r="A61" s="10" t="s">
        <v>31</v>
      </c>
      <c r="B61" s="35" t="s">
        <v>107</v>
      </c>
      <c r="C61" s="12" t="s">
        <v>0</v>
      </c>
      <c r="D61" s="27">
        <f t="shared" si="2"/>
        <v>60.352</v>
      </c>
      <c r="E61" s="27">
        <f t="shared" si="2"/>
        <v>53.731</v>
      </c>
      <c r="F61" s="53">
        <f t="shared" si="0"/>
        <v>89.0293610816543</v>
      </c>
    </row>
    <row r="62" spans="1:6" s="7" customFormat="1" ht="16.5" customHeight="1">
      <c r="A62" s="30" t="s">
        <v>10</v>
      </c>
      <c r="B62" s="35" t="s">
        <v>107</v>
      </c>
      <c r="C62" s="12" t="s">
        <v>8</v>
      </c>
      <c r="D62" s="27">
        <v>60.352</v>
      </c>
      <c r="E62" s="27">
        <v>53.731</v>
      </c>
      <c r="F62" s="53">
        <f t="shared" si="0"/>
        <v>89.0293610816543</v>
      </c>
    </row>
    <row r="63" spans="1:6" s="7" customFormat="1" ht="37.5" customHeight="1">
      <c r="A63" s="17" t="s">
        <v>63</v>
      </c>
      <c r="B63" s="33" t="s">
        <v>108</v>
      </c>
      <c r="C63" s="15" t="s">
        <v>0</v>
      </c>
      <c r="D63" s="26">
        <f>SUM(D64)</f>
        <v>3431.555</v>
      </c>
      <c r="E63" s="26">
        <f>SUM(E64)</f>
        <v>3359.576</v>
      </c>
      <c r="F63" s="48">
        <f t="shared" si="0"/>
        <v>97.90243781609213</v>
      </c>
    </row>
    <row r="64" spans="1:6" s="6" customFormat="1" ht="19.5" customHeight="1">
      <c r="A64" s="10" t="s">
        <v>14</v>
      </c>
      <c r="B64" s="35" t="s">
        <v>109</v>
      </c>
      <c r="C64" s="12" t="s">
        <v>0</v>
      </c>
      <c r="D64" s="27">
        <f>SUM(D66+D67+D70)</f>
        <v>3431.555</v>
      </c>
      <c r="E64" s="27">
        <f>SUM(E66+E67+E70)</f>
        <v>3359.576</v>
      </c>
      <c r="F64" s="53">
        <f t="shared" si="0"/>
        <v>97.90243781609213</v>
      </c>
    </row>
    <row r="65" spans="1:6" s="6" customFormat="1" ht="18.75" customHeight="1">
      <c r="A65" s="10" t="s">
        <v>22</v>
      </c>
      <c r="B65" s="35" t="s">
        <v>110</v>
      </c>
      <c r="C65" s="12" t="s">
        <v>0</v>
      </c>
      <c r="D65" s="27">
        <f>SUM(D66)</f>
        <v>120</v>
      </c>
      <c r="E65" s="27">
        <f>SUM(E66)</f>
        <v>119.5</v>
      </c>
      <c r="F65" s="53">
        <f t="shared" si="0"/>
        <v>99.58333333333333</v>
      </c>
    </row>
    <row r="66" spans="1:6" s="6" customFormat="1" ht="18.75" customHeight="1">
      <c r="A66" s="30" t="s">
        <v>10</v>
      </c>
      <c r="B66" s="35" t="s">
        <v>110</v>
      </c>
      <c r="C66" s="12" t="s">
        <v>8</v>
      </c>
      <c r="D66" s="27">
        <v>120</v>
      </c>
      <c r="E66" s="27">
        <v>119.5</v>
      </c>
      <c r="F66" s="53">
        <f t="shared" si="0"/>
        <v>99.58333333333333</v>
      </c>
    </row>
    <row r="67" spans="1:6" s="7" customFormat="1" ht="18" customHeight="1">
      <c r="A67" s="10" t="s">
        <v>23</v>
      </c>
      <c r="B67" s="35" t="s">
        <v>111</v>
      </c>
      <c r="C67" s="12" t="s">
        <v>0</v>
      </c>
      <c r="D67" s="27">
        <f>SUM(D68:D68)</f>
        <v>1201.455</v>
      </c>
      <c r="E67" s="27">
        <f>SUM(E68:E68)</f>
        <v>1130.734</v>
      </c>
      <c r="F67" s="53">
        <f t="shared" si="0"/>
        <v>94.11372044729099</v>
      </c>
    </row>
    <row r="68" spans="1:6" s="7" customFormat="1" ht="18" customHeight="1">
      <c r="A68" s="20" t="s">
        <v>10</v>
      </c>
      <c r="B68" s="35" t="s">
        <v>111</v>
      </c>
      <c r="C68" s="12" t="s">
        <v>8</v>
      </c>
      <c r="D68" s="27">
        <v>1201.455</v>
      </c>
      <c r="E68" s="27">
        <v>1130.734</v>
      </c>
      <c r="F68" s="53">
        <f t="shared" si="0"/>
        <v>94.11372044729099</v>
      </c>
    </row>
    <row r="69" spans="1:6" s="6" customFormat="1" ht="15.75" customHeight="1">
      <c r="A69" s="10" t="s">
        <v>24</v>
      </c>
      <c r="B69" s="35" t="s">
        <v>112</v>
      </c>
      <c r="C69" s="12" t="s">
        <v>0</v>
      </c>
      <c r="D69" s="27">
        <f>SUM(D70)</f>
        <v>2110.1</v>
      </c>
      <c r="E69" s="27">
        <f>SUM(E70)</f>
        <v>2109.342</v>
      </c>
      <c r="F69" s="53">
        <f t="shared" si="0"/>
        <v>99.96407753187053</v>
      </c>
    </row>
    <row r="70" spans="1:6" s="6" customFormat="1" ht="15.75" customHeight="1">
      <c r="A70" s="20" t="s">
        <v>10</v>
      </c>
      <c r="B70" s="35" t="s">
        <v>112</v>
      </c>
      <c r="C70" s="12" t="s">
        <v>8</v>
      </c>
      <c r="D70" s="27">
        <v>2110.1</v>
      </c>
      <c r="E70" s="27">
        <v>2109.342</v>
      </c>
      <c r="F70" s="53">
        <f t="shared" si="0"/>
        <v>99.96407753187053</v>
      </c>
    </row>
    <row r="71" spans="1:6" s="7" customFormat="1" ht="57.75" customHeight="1">
      <c r="A71" s="17" t="s">
        <v>64</v>
      </c>
      <c r="B71" s="33" t="s">
        <v>113</v>
      </c>
      <c r="C71" s="15" t="s">
        <v>0</v>
      </c>
      <c r="D71" s="26">
        <f>SUM(D72)</f>
        <v>321.59</v>
      </c>
      <c r="E71" s="26">
        <f>SUM(E72)</f>
        <v>321.09</v>
      </c>
      <c r="F71" s="48">
        <f t="shared" si="0"/>
        <v>99.8445225286856</v>
      </c>
    </row>
    <row r="72" spans="1:6" s="6" customFormat="1" ht="21" customHeight="1">
      <c r="A72" s="10" t="s">
        <v>14</v>
      </c>
      <c r="B72" s="35" t="s">
        <v>114</v>
      </c>
      <c r="C72" s="12" t="s">
        <v>0</v>
      </c>
      <c r="D72" s="27">
        <f>SUM(D73+D77)</f>
        <v>321.59</v>
      </c>
      <c r="E72" s="27">
        <f>SUM(E73+E77)</f>
        <v>321.09</v>
      </c>
      <c r="F72" s="53">
        <f t="shared" si="0"/>
        <v>99.8445225286856</v>
      </c>
    </row>
    <row r="73" spans="1:6" s="6" customFormat="1" ht="21" customHeight="1">
      <c r="A73" s="11" t="s">
        <v>16</v>
      </c>
      <c r="B73" s="35" t="s">
        <v>115</v>
      </c>
      <c r="C73" s="12" t="s">
        <v>0</v>
      </c>
      <c r="D73" s="27">
        <f>SUM(D74:D75)</f>
        <v>320.59</v>
      </c>
      <c r="E73" s="27">
        <f>SUM(E74:E75)</f>
        <v>320.09</v>
      </c>
      <c r="F73" s="53">
        <f t="shared" si="0"/>
        <v>99.84403755575657</v>
      </c>
    </row>
    <row r="74" spans="1:6" s="6" customFormat="1" ht="14.25" customHeight="1">
      <c r="A74" s="30" t="s">
        <v>10</v>
      </c>
      <c r="B74" s="35" t="s">
        <v>115</v>
      </c>
      <c r="C74" s="12" t="s">
        <v>8</v>
      </c>
      <c r="D74" s="27">
        <v>283.09</v>
      </c>
      <c r="E74" s="27">
        <v>282.59</v>
      </c>
      <c r="F74" s="53">
        <f t="shared" si="0"/>
        <v>99.8233777243986</v>
      </c>
    </row>
    <row r="75" spans="1:6" s="6" customFormat="1" ht="14.25" customHeight="1">
      <c r="A75" s="20" t="s">
        <v>11</v>
      </c>
      <c r="B75" s="35" t="s">
        <v>115</v>
      </c>
      <c r="C75" s="12" t="s">
        <v>9</v>
      </c>
      <c r="D75" s="27">
        <v>37.5</v>
      </c>
      <c r="E75" s="27">
        <v>37.5</v>
      </c>
      <c r="F75" s="53">
        <f t="shared" si="0"/>
        <v>100</v>
      </c>
    </row>
    <row r="76" spans="1:6" s="6" customFormat="1" ht="31.5" customHeight="1">
      <c r="A76" s="11" t="s">
        <v>37</v>
      </c>
      <c r="B76" s="35" t="s">
        <v>116</v>
      </c>
      <c r="C76" s="12" t="s">
        <v>0</v>
      </c>
      <c r="D76" s="27">
        <f>SUM(D77)</f>
        <v>1</v>
      </c>
      <c r="E76" s="27">
        <f>SUM(E77)</f>
        <v>1</v>
      </c>
      <c r="F76" s="53">
        <f t="shared" si="0"/>
        <v>100</v>
      </c>
    </row>
    <row r="77" spans="1:6" s="6" customFormat="1" ht="21" customHeight="1">
      <c r="A77" s="30" t="s">
        <v>10</v>
      </c>
      <c r="B77" s="35" t="s">
        <v>116</v>
      </c>
      <c r="C77" s="12" t="s">
        <v>8</v>
      </c>
      <c r="D77" s="27">
        <v>1</v>
      </c>
      <c r="E77" s="27">
        <v>1</v>
      </c>
      <c r="F77" s="53">
        <f aca="true" t="shared" si="3" ref="F77:F120">SUM(E77/D77*100)</f>
        <v>100</v>
      </c>
    </row>
    <row r="78" spans="1:6" s="7" customFormat="1" ht="53.25" customHeight="1">
      <c r="A78" s="14" t="s">
        <v>65</v>
      </c>
      <c r="B78" s="33" t="s">
        <v>117</v>
      </c>
      <c r="C78" s="15" t="s">
        <v>0</v>
      </c>
      <c r="D78" s="26">
        <f>SUM(D79+D88+D94+D97)</f>
        <v>4553.137</v>
      </c>
      <c r="E78" s="26">
        <f>SUM(E79+E88+E94+E97)</f>
        <v>4522.513999999999</v>
      </c>
      <c r="F78" s="48">
        <f t="shared" si="3"/>
        <v>99.32743073621549</v>
      </c>
    </row>
    <row r="79" spans="1:6" s="6" customFormat="1" ht="33.75" customHeight="1">
      <c r="A79" s="9" t="s">
        <v>6</v>
      </c>
      <c r="B79" s="35" t="s">
        <v>118</v>
      </c>
      <c r="C79" s="12" t="s">
        <v>0</v>
      </c>
      <c r="D79" s="27">
        <f>SUM(D80+D82+D84)</f>
        <v>3642.2600000000007</v>
      </c>
      <c r="E79" s="27">
        <f>SUM(E80+E82+E84)</f>
        <v>3611.6870000000004</v>
      </c>
      <c r="F79" s="53">
        <f t="shared" si="3"/>
        <v>99.16060358129293</v>
      </c>
    </row>
    <row r="80" spans="1:6" s="6" customFormat="1" ht="19.5" customHeight="1">
      <c r="A80" s="9" t="s">
        <v>43</v>
      </c>
      <c r="B80" s="35" t="s">
        <v>119</v>
      </c>
      <c r="C80" s="12" t="s">
        <v>0</v>
      </c>
      <c r="D80" s="27">
        <f>SUM(D81)</f>
        <v>442.177</v>
      </c>
      <c r="E80" s="27">
        <f>SUM(E81)</f>
        <v>442.177</v>
      </c>
      <c r="F80" s="53">
        <f t="shared" si="3"/>
        <v>100</v>
      </c>
    </row>
    <row r="81" spans="1:6" s="6" customFormat="1" ht="45.75" customHeight="1">
      <c r="A81" s="31" t="s">
        <v>45</v>
      </c>
      <c r="B81" s="35" t="s">
        <v>119</v>
      </c>
      <c r="C81" s="12" t="s">
        <v>46</v>
      </c>
      <c r="D81" s="27">
        <v>442.177</v>
      </c>
      <c r="E81" s="27">
        <v>442.177</v>
      </c>
      <c r="F81" s="53">
        <f t="shared" si="3"/>
        <v>100</v>
      </c>
    </row>
    <row r="82" spans="1:6" s="6" customFormat="1" ht="18" customHeight="1">
      <c r="A82" s="9" t="s">
        <v>7</v>
      </c>
      <c r="B82" s="35" t="s">
        <v>120</v>
      </c>
      <c r="C82" s="12" t="s">
        <v>0</v>
      </c>
      <c r="D82" s="27">
        <f>SUM(D83)</f>
        <v>9.5</v>
      </c>
      <c r="E82" s="27">
        <f>SUM(E83)</f>
        <v>9.5</v>
      </c>
      <c r="F82" s="53">
        <f t="shared" si="3"/>
        <v>100</v>
      </c>
    </row>
    <row r="83" spans="1:6" s="6" customFormat="1" ht="48" customHeight="1">
      <c r="A83" s="31" t="s">
        <v>45</v>
      </c>
      <c r="B83" s="35" t="s">
        <v>120</v>
      </c>
      <c r="C83" s="12" t="s">
        <v>46</v>
      </c>
      <c r="D83" s="27">
        <v>9.5</v>
      </c>
      <c r="E83" s="27">
        <v>9.5</v>
      </c>
      <c r="F83" s="53">
        <f t="shared" si="3"/>
        <v>100</v>
      </c>
    </row>
    <row r="84" spans="1:6" s="6" customFormat="1" ht="17.25" customHeight="1">
      <c r="A84" s="10" t="s">
        <v>44</v>
      </c>
      <c r="B84" s="35" t="s">
        <v>121</v>
      </c>
      <c r="C84" s="12" t="s">
        <v>0</v>
      </c>
      <c r="D84" s="27">
        <f>SUM(D85:D87)</f>
        <v>3190.5830000000005</v>
      </c>
      <c r="E84" s="27">
        <f>SUM(E85:E87)</f>
        <v>3160.01</v>
      </c>
      <c r="F84" s="53">
        <f t="shared" si="3"/>
        <v>99.04177387016729</v>
      </c>
    </row>
    <row r="85" spans="1:6" s="6" customFormat="1" ht="45.75" customHeight="1">
      <c r="A85" s="31" t="s">
        <v>45</v>
      </c>
      <c r="B85" s="35" t="s">
        <v>121</v>
      </c>
      <c r="C85" s="12" t="s">
        <v>46</v>
      </c>
      <c r="D85" s="27">
        <v>2280.8</v>
      </c>
      <c r="E85" s="27">
        <v>2280.8</v>
      </c>
      <c r="F85" s="53">
        <f t="shared" si="3"/>
        <v>100</v>
      </c>
    </row>
    <row r="86" spans="1:6" s="6" customFormat="1" ht="17.25" customHeight="1">
      <c r="A86" s="20" t="s">
        <v>10</v>
      </c>
      <c r="B86" s="35" t="s">
        <v>121</v>
      </c>
      <c r="C86" s="12" t="s">
        <v>8</v>
      </c>
      <c r="D86" s="27">
        <v>895.01</v>
      </c>
      <c r="E86" s="27">
        <v>864.437</v>
      </c>
      <c r="F86" s="53">
        <f t="shared" si="3"/>
        <v>96.58406051329035</v>
      </c>
    </row>
    <row r="87" spans="1:6" s="6" customFormat="1" ht="17.25" customHeight="1">
      <c r="A87" s="20" t="s">
        <v>11</v>
      </c>
      <c r="B87" s="35" t="s">
        <v>121</v>
      </c>
      <c r="C87" s="12" t="s">
        <v>9</v>
      </c>
      <c r="D87" s="27">
        <v>14.773</v>
      </c>
      <c r="E87" s="27">
        <v>14.773</v>
      </c>
      <c r="F87" s="53">
        <f t="shared" si="3"/>
        <v>100</v>
      </c>
    </row>
    <row r="88" spans="1:6" s="6" customFormat="1" ht="21.75" customHeight="1">
      <c r="A88" s="10" t="s">
        <v>17</v>
      </c>
      <c r="B88" s="35" t="s">
        <v>122</v>
      </c>
      <c r="C88" s="12" t="s">
        <v>0</v>
      </c>
      <c r="D88" s="27">
        <f>SUM(D89)</f>
        <v>871.197</v>
      </c>
      <c r="E88" s="27">
        <f>SUM(E89)</f>
        <v>871.197</v>
      </c>
      <c r="F88" s="53">
        <f t="shared" si="3"/>
        <v>100</v>
      </c>
    </row>
    <row r="89" spans="1:6" s="7" customFormat="1" ht="21" customHeight="1">
      <c r="A89" s="9" t="s">
        <v>18</v>
      </c>
      <c r="B89" s="35" t="s">
        <v>123</v>
      </c>
      <c r="C89" s="12" t="s">
        <v>0</v>
      </c>
      <c r="D89" s="27">
        <f>SUM(D90:D93)</f>
        <v>871.197</v>
      </c>
      <c r="E89" s="27">
        <f>SUM(E90:E93)</f>
        <v>871.197</v>
      </c>
      <c r="F89" s="53">
        <f t="shared" si="3"/>
        <v>100</v>
      </c>
    </row>
    <row r="90" spans="1:6" s="7" customFormat="1" ht="45.75" customHeight="1">
      <c r="A90" s="31" t="s">
        <v>45</v>
      </c>
      <c r="B90" s="35" t="s">
        <v>123</v>
      </c>
      <c r="C90" s="12" t="s">
        <v>46</v>
      </c>
      <c r="D90" s="27">
        <v>831.769</v>
      </c>
      <c r="E90" s="27">
        <v>831.769</v>
      </c>
      <c r="F90" s="53">
        <f t="shared" si="3"/>
        <v>100</v>
      </c>
    </row>
    <row r="91" spans="1:6" s="7" customFormat="1" ht="21" customHeight="1">
      <c r="A91" s="30" t="s">
        <v>10</v>
      </c>
      <c r="B91" s="35" t="s">
        <v>123</v>
      </c>
      <c r="C91" s="12" t="s">
        <v>8</v>
      </c>
      <c r="D91" s="27">
        <v>25.748</v>
      </c>
      <c r="E91" s="27">
        <v>25.748</v>
      </c>
      <c r="F91" s="53">
        <f t="shared" si="3"/>
        <v>100</v>
      </c>
    </row>
    <row r="92" spans="1:6" s="7" customFormat="1" ht="21" customHeight="1">
      <c r="A92" s="20" t="s">
        <v>11</v>
      </c>
      <c r="B92" s="35" t="s">
        <v>123</v>
      </c>
      <c r="C92" s="12" t="s">
        <v>9</v>
      </c>
      <c r="D92" s="27">
        <v>7.68</v>
      </c>
      <c r="E92" s="27">
        <v>7.68</v>
      </c>
      <c r="F92" s="53">
        <f t="shared" si="3"/>
        <v>100</v>
      </c>
    </row>
    <row r="93" spans="1:6" s="7" customFormat="1" ht="21" customHeight="1">
      <c r="A93" s="20" t="s">
        <v>12</v>
      </c>
      <c r="B93" s="35" t="s">
        <v>123</v>
      </c>
      <c r="C93" s="12" t="s">
        <v>13</v>
      </c>
      <c r="D93" s="27">
        <v>6</v>
      </c>
      <c r="E93" s="27">
        <v>6</v>
      </c>
      <c r="F93" s="53">
        <f t="shared" si="3"/>
        <v>100</v>
      </c>
    </row>
    <row r="94" spans="1:6" s="7" customFormat="1" ht="18.75" customHeight="1">
      <c r="A94" s="10" t="s">
        <v>38</v>
      </c>
      <c r="B94" s="44" t="s">
        <v>124</v>
      </c>
      <c r="C94" s="12" t="s">
        <v>0</v>
      </c>
      <c r="D94" s="27">
        <f>SUM(D95)</f>
        <v>37.98</v>
      </c>
      <c r="E94" s="27">
        <f>SUM(E95)</f>
        <v>37.98</v>
      </c>
      <c r="F94" s="53">
        <f t="shared" si="3"/>
        <v>100</v>
      </c>
    </row>
    <row r="95" spans="1:6" s="7" customFormat="1" ht="15" customHeight="1">
      <c r="A95" s="10" t="s">
        <v>39</v>
      </c>
      <c r="B95" s="44" t="s">
        <v>125</v>
      </c>
      <c r="C95" s="12" t="s">
        <v>0</v>
      </c>
      <c r="D95" s="27">
        <f>SUM(D96)</f>
        <v>37.98</v>
      </c>
      <c r="E95" s="27">
        <f>SUM(E96)</f>
        <v>37.98</v>
      </c>
      <c r="F95" s="53">
        <f t="shared" si="3"/>
        <v>100</v>
      </c>
    </row>
    <row r="96" spans="1:6" s="7" customFormat="1" ht="15" customHeight="1">
      <c r="A96" s="30" t="s">
        <v>12</v>
      </c>
      <c r="B96" s="44" t="s">
        <v>125</v>
      </c>
      <c r="C96" s="12" t="s">
        <v>13</v>
      </c>
      <c r="D96" s="27">
        <v>37.98</v>
      </c>
      <c r="E96" s="27">
        <v>37.98</v>
      </c>
      <c r="F96" s="53">
        <f t="shared" si="3"/>
        <v>100</v>
      </c>
    </row>
    <row r="97" spans="1:6" s="6" customFormat="1" ht="34.5" customHeight="1">
      <c r="A97" s="10" t="s">
        <v>19</v>
      </c>
      <c r="B97" s="35" t="s">
        <v>126</v>
      </c>
      <c r="C97" s="12" t="s">
        <v>0</v>
      </c>
      <c r="D97" s="27">
        <f>SUM(D98)</f>
        <v>1.7</v>
      </c>
      <c r="E97" s="27">
        <f>SUM(E98)</f>
        <v>1.65</v>
      </c>
      <c r="F97" s="53">
        <f t="shared" si="3"/>
        <v>97.05882352941177</v>
      </c>
    </row>
    <row r="98" spans="1:6" s="6" customFormat="1" ht="36" customHeight="1">
      <c r="A98" s="10" t="s">
        <v>20</v>
      </c>
      <c r="B98" s="35" t="s">
        <v>127</v>
      </c>
      <c r="C98" s="12" t="s">
        <v>0</v>
      </c>
      <c r="D98" s="27">
        <f>SUM(D99)</f>
        <v>1.7</v>
      </c>
      <c r="E98" s="27">
        <f>SUM(E99)</f>
        <v>1.65</v>
      </c>
      <c r="F98" s="53">
        <f t="shared" si="3"/>
        <v>97.05882352941177</v>
      </c>
    </row>
    <row r="99" spans="1:6" s="6" customFormat="1" ht="16.5" customHeight="1">
      <c r="A99" s="30" t="s">
        <v>10</v>
      </c>
      <c r="B99" s="35" t="s">
        <v>127</v>
      </c>
      <c r="C99" s="12" t="s">
        <v>8</v>
      </c>
      <c r="D99" s="27">
        <v>1.7</v>
      </c>
      <c r="E99" s="27">
        <v>1.65</v>
      </c>
      <c r="F99" s="53">
        <f t="shared" si="3"/>
        <v>97.05882352941177</v>
      </c>
    </row>
    <row r="100" spans="1:6" s="7" customFormat="1" ht="38.25" customHeight="1">
      <c r="A100" s="17" t="s">
        <v>66</v>
      </c>
      <c r="B100" s="33" t="s">
        <v>128</v>
      </c>
      <c r="C100" s="15" t="s">
        <v>0</v>
      </c>
      <c r="D100" s="26">
        <f aca="true" t="shared" si="4" ref="D100:E108">SUM(D101)</f>
        <v>1116.483</v>
      </c>
      <c r="E100" s="26">
        <f t="shared" si="4"/>
        <v>1042.3600000000001</v>
      </c>
      <c r="F100" s="48">
        <f t="shared" si="3"/>
        <v>93.3610274406328</v>
      </c>
    </row>
    <row r="101" spans="1:6" s="6" customFormat="1" ht="17.25" customHeight="1">
      <c r="A101" s="10" t="s">
        <v>14</v>
      </c>
      <c r="B101" s="35" t="s">
        <v>129</v>
      </c>
      <c r="C101" s="12" t="s">
        <v>0</v>
      </c>
      <c r="D101" s="27">
        <f>SUM(D103+D105+D107+D109)</f>
        <v>1116.483</v>
      </c>
      <c r="E101" s="27">
        <f>SUM(E103+E105+E107+E109)</f>
        <v>1042.3600000000001</v>
      </c>
      <c r="F101" s="53">
        <f t="shared" si="3"/>
        <v>93.3610274406328</v>
      </c>
    </row>
    <row r="102" spans="1:6" s="7" customFormat="1" ht="17.25" customHeight="1">
      <c r="A102" s="10" t="s">
        <v>32</v>
      </c>
      <c r="B102" s="35" t="s">
        <v>130</v>
      </c>
      <c r="C102" s="12" t="s">
        <v>0</v>
      </c>
      <c r="D102" s="27">
        <f t="shared" si="4"/>
        <v>925.438</v>
      </c>
      <c r="E102" s="27">
        <f t="shared" si="4"/>
        <v>851.345</v>
      </c>
      <c r="F102" s="53">
        <f t="shared" si="3"/>
        <v>91.99373701965989</v>
      </c>
    </row>
    <row r="103" spans="1:6" s="7" customFormat="1" ht="17.25" customHeight="1">
      <c r="A103" s="30" t="s">
        <v>10</v>
      </c>
      <c r="B103" s="35" t="s">
        <v>130</v>
      </c>
      <c r="C103" s="12" t="s">
        <v>8</v>
      </c>
      <c r="D103" s="27">
        <v>925.438</v>
      </c>
      <c r="E103" s="27">
        <v>851.345</v>
      </c>
      <c r="F103" s="53">
        <f t="shared" si="3"/>
        <v>91.99373701965989</v>
      </c>
    </row>
    <row r="104" spans="1:6" s="7" customFormat="1" ht="40.5" customHeight="1">
      <c r="A104" s="10" t="s">
        <v>33</v>
      </c>
      <c r="B104" s="35" t="s">
        <v>131</v>
      </c>
      <c r="C104" s="12" t="s">
        <v>0</v>
      </c>
      <c r="D104" s="27">
        <f t="shared" si="4"/>
        <v>60.623</v>
      </c>
      <c r="E104" s="27">
        <f t="shared" si="4"/>
        <v>60.623</v>
      </c>
      <c r="F104" s="53">
        <f t="shared" si="3"/>
        <v>100</v>
      </c>
    </row>
    <row r="105" spans="1:6" s="7" customFormat="1" ht="18" customHeight="1">
      <c r="A105" s="30" t="s">
        <v>10</v>
      </c>
      <c r="B105" s="35" t="s">
        <v>131</v>
      </c>
      <c r="C105" s="12" t="s">
        <v>8</v>
      </c>
      <c r="D105" s="27">
        <v>60.623</v>
      </c>
      <c r="E105" s="27">
        <v>60.623</v>
      </c>
      <c r="F105" s="53">
        <f t="shared" si="3"/>
        <v>100</v>
      </c>
    </row>
    <row r="106" spans="1:6" s="7" customFormat="1" ht="17.25" customHeight="1">
      <c r="A106" s="10" t="s">
        <v>2</v>
      </c>
      <c r="B106" s="35" t="s">
        <v>132</v>
      </c>
      <c r="C106" s="12" t="s">
        <v>0</v>
      </c>
      <c r="D106" s="27">
        <f t="shared" si="4"/>
        <v>15</v>
      </c>
      <c r="E106" s="27">
        <f t="shared" si="4"/>
        <v>15</v>
      </c>
      <c r="F106" s="53">
        <f t="shared" si="3"/>
        <v>100</v>
      </c>
    </row>
    <row r="107" spans="1:6" s="7" customFormat="1" ht="14.25" customHeight="1">
      <c r="A107" s="30" t="s">
        <v>10</v>
      </c>
      <c r="B107" s="35" t="s">
        <v>132</v>
      </c>
      <c r="C107" s="13" t="s">
        <v>8</v>
      </c>
      <c r="D107" s="27">
        <v>15</v>
      </c>
      <c r="E107" s="27">
        <v>15</v>
      </c>
      <c r="F107" s="53">
        <f t="shared" si="3"/>
        <v>100</v>
      </c>
    </row>
    <row r="108" spans="1:6" s="7" customFormat="1" ht="19.5" customHeight="1">
      <c r="A108" s="10" t="s">
        <v>34</v>
      </c>
      <c r="B108" s="35" t="s">
        <v>133</v>
      </c>
      <c r="C108" s="13" t="s">
        <v>0</v>
      </c>
      <c r="D108" s="27">
        <f t="shared" si="4"/>
        <v>115.422</v>
      </c>
      <c r="E108" s="27">
        <f t="shared" si="4"/>
        <v>115.392</v>
      </c>
      <c r="F108" s="53">
        <f t="shared" si="3"/>
        <v>99.9740084212715</v>
      </c>
    </row>
    <row r="109" spans="1:6" s="7" customFormat="1" ht="19.5" customHeight="1">
      <c r="A109" s="30" t="s">
        <v>10</v>
      </c>
      <c r="B109" s="35" t="s">
        <v>133</v>
      </c>
      <c r="C109" s="13" t="s">
        <v>8</v>
      </c>
      <c r="D109" s="27">
        <v>115.422</v>
      </c>
      <c r="E109" s="27">
        <v>115.392</v>
      </c>
      <c r="F109" s="53">
        <f t="shared" si="3"/>
        <v>99.9740084212715</v>
      </c>
    </row>
    <row r="110" spans="1:6" s="7" customFormat="1" ht="36.75" customHeight="1">
      <c r="A110" s="14" t="s">
        <v>67</v>
      </c>
      <c r="B110" s="16" t="s">
        <v>134</v>
      </c>
      <c r="C110" s="18" t="s">
        <v>0</v>
      </c>
      <c r="D110" s="26">
        <f>SUM(D111)</f>
        <v>191.938</v>
      </c>
      <c r="E110" s="26">
        <f>SUM(E111)</f>
        <v>191.938</v>
      </c>
      <c r="F110" s="48">
        <f t="shared" si="3"/>
        <v>100</v>
      </c>
    </row>
    <row r="111" spans="1:6" s="6" customFormat="1" ht="37.5" customHeight="1">
      <c r="A111" s="45" t="s">
        <v>135</v>
      </c>
      <c r="B111" s="35" t="s">
        <v>134</v>
      </c>
      <c r="C111" s="12" t="s">
        <v>0</v>
      </c>
      <c r="D111" s="27">
        <f>SUM(D112+D115+D117+D119)</f>
        <v>191.938</v>
      </c>
      <c r="E111" s="27">
        <f>SUM(E112+E115+E117+E119)</f>
        <v>191.938</v>
      </c>
      <c r="F111" s="53">
        <f t="shared" si="3"/>
        <v>100</v>
      </c>
    </row>
    <row r="112" spans="1:6" s="6" customFormat="1" ht="37.5" customHeight="1" hidden="1">
      <c r="A112" s="45" t="s">
        <v>136</v>
      </c>
      <c r="B112" s="35" t="s">
        <v>137</v>
      </c>
      <c r="C112" s="12" t="s">
        <v>0</v>
      </c>
      <c r="D112" s="27">
        <f>SUM(D113)</f>
        <v>0</v>
      </c>
      <c r="E112" s="27">
        <f>SUM(E113)</f>
        <v>0</v>
      </c>
      <c r="F112" s="53" t="e">
        <f t="shared" si="3"/>
        <v>#DIV/0!</v>
      </c>
    </row>
    <row r="113" spans="1:6" s="6" customFormat="1" ht="37.5" customHeight="1" hidden="1">
      <c r="A113" s="45" t="s">
        <v>68</v>
      </c>
      <c r="B113" s="35" t="s">
        <v>138</v>
      </c>
      <c r="C113" s="12" t="s">
        <v>0</v>
      </c>
      <c r="D113" s="27">
        <f>SUM(D114)</f>
        <v>0</v>
      </c>
      <c r="E113" s="27">
        <f>SUM(E114)</f>
        <v>0</v>
      </c>
      <c r="F113" s="53" t="e">
        <f t="shared" si="3"/>
        <v>#DIV/0!</v>
      </c>
    </row>
    <row r="114" spans="1:6" s="6" customFormat="1" ht="22.5" customHeight="1" hidden="1">
      <c r="A114" s="43" t="s">
        <v>10</v>
      </c>
      <c r="B114" s="35" t="s">
        <v>138</v>
      </c>
      <c r="C114" s="12" t="s">
        <v>8</v>
      </c>
      <c r="D114" s="27">
        <v>0</v>
      </c>
      <c r="E114" s="27"/>
      <c r="F114" s="53" t="e">
        <f t="shared" si="3"/>
        <v>#DIV/0!</v>
      </c>
    </row>
    <row r="115" spans="1:6" s="6" customFormat="1" ht="75" customHeight="1" hidden="1">
      <c r="A115" s="46" t="s">
        <v>139</v>
      </c>
      <c r="B115" s="35" t="s">
        <v>140</v>
      </c>
      <c r="C115" s="12" t="s">
        <v>0</v>
      </c>
      <c r="D115" s="27">
        <f>SUM(D116)</f>
        <v>0</v>
      </c>
      <c r="E115" s="27">
        <f>SUM(E116)</f>
        <v>0</v>
      </c>
      <c r="F115" s="53" t="e">
        <f t="shared" si="3"/>
        <v>#DIV/0!</v>
      </c>
    </row>
    <row r="116" spans="1:6" s="6" customFormat="1" ht="16.5" customHeight="1" hidden="1">
      <c r="A116" s="43" t="s">
        <v>10</v>
      </c>
      <c r="B116" s="35" t="s">
        <v>140</v>
      </c>
      <c r="C116" s="12" t="s">
        <v>8</v>
      </c>
      <c r="D116" s="27">
        <v>0</v>
      </c>
      <c r="E116" s="27"/>
      <c r="F116" s="53" t="e">
        <f t="shared" si="3"/>
        <v>#DIV/0!</v>
      </c>
    </row>
    <row r="117" spans="1:6" s="6" customFormat="1" ht="48.75" customHeight="1">
      <c r="A117" s="46" t="s">
        <v>141</v>
      </c>
      <c r="B117" s="35" t="s">
        <v>142</v>
      </c>
      <c r="C117" s="35" t="s">
        <v>0</v>
      </c>
      <c r="D117" s="27">
        <f>SUM(D118)</f>
        <v>64.146</v>
      </c>
      <c r="E117" s="27">
        <f>SUM(E118)</f>
        <v>64.146</v>
      </c>
      <c r="F117" s="53">
        <f t="shared" si="3"/>
        <v>100</v>
      </c>
    </row>
    <row r="118" spans="1:6" s="6" customFormat="1" ht="16.5" customHeight="1">
      <c r="A118" s="43" t="s">
        <v>10</v>
      </c>
      <c r="B118" s="35" t="s">
        <v>142</v>
      </c>
      <c r="C118" s="40" t="s">
        <v>8</v>
      </c>
      <c r="D118" s="27">
        <v>64.146</v>
      </c>
      <c r="E118" s="27">
        <v>64.146</v>
      </c>
      <c r="F118" s="53">
        <f t="shared" si="3"/>
        <v>100</v>
      </c>
    </row>
    <row r="119" spans="1:6" s="6" customFormat="1" ht="56.25" customHeight="1">
      <c r="A119" s="46" t="s">
        <v>143</v>
      </c>
      <c r="B119" s="35" t="s">
        <v>144</v>
      </c>
      <c r="C119" s="35" t="s">
        <v>0</v>
      </c>
      <c r="D119" s="27">
        <f>SUM(D120)</f>
        <v>127.792</v>
      </c>
      <c r="E119" s="27">
        <f>SUM(E120)</f>
        <v>127.792</v>
      </c>
      <c r="F119" s="53">
        <f t="shared" si="3"/>
        <v>100</v>
      </c>
    </row>
    <row r="120" spans="1:6" s="6" customFormat="1" ht="16.5" customHeight="1">
      <c r="A120" s="43" t="s">
        <v>10</v>
      </c>
      <c r="B120" s="35" t="s">
        <v>144</v>
      </c>
      <c r="C120" s="40" t="s">
        <v>8</v>
      </c>
      <c r="D120" s="27">
        <v>127.792</v>
      </c>
      <c r="E120" s="27">
        <v>127.792</v>
      </c>
      <c r="F120" s="53">
        <f t="shared" si="3"/>
        <v>100</v>
      </c>
    </row>
    <row r="121" spans="2:4" ht="15.75">
      <c r="B121" s="47"/>
      <c r="C121" s="47"/>
      <c r="D121" s="58"/>
    </row>
  </sheetData>
  <sheetProtection/>
  <mergeCells count="4">
    <mergeCell ref="A5:G5"/>
    <mergeCell ref="A6:F6"/>
    <mergeCell ref="A7:F7"/>
    <mergeCell ref="A8:F8"/>
  </mergeCells>
  <printOptions/>
  <pageMargins left="0.75" right="0.75" top="1" bottom="1" header="0.5" footer="0.5"/>
  <pageSetup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2017-03-14T12:33:33Z</cp:lastPrinted>
  <dcterms:created xsi:type="dcterms:W3CDTF">2006-06-08T10:29:13Z</dcterms:created>
  <dcterms:modified xsi:type="dcterms:W3CDTF">2017-05-10T07:25:33Z</dcterms:modified>
  <cp:category/>
  <cp:version/>
  <cp:contentType/>
  <cp:contentStatus/>
</cp:coreProperties>
</file>