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76" windowWidth="12120" windowHeight="8595" firstSheet="1" activeTab="1"/>
  </bookViews>
  <sheets>
    <sheet name="Лист4" sheetId="1" state="hidden" r:id="rId1"/>
    <sheet name="2020-2022" sheetId="2" r:id="rId2"/>
  </sheets>
  <definedNames/>
  <calcPr fullCalcOnLoad="1"/>
</workbook>
</file>

<file path=xl/sharedStrings.xml><?xml version="1.0" encoding="utf-8"?>
<sst xmlns="http://schemas.openxmlformats.org/spreadsheetml/2006/main" count="173" uniqueCount="169">
  <si>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</si>
  <si>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</si>
  <si>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</si>
  <si>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</si>
  <si>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</si>
  <si>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</si>
  <si>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</si>
  <si>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</si>
  <si>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</si>
  <si>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</si>
  <si>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</si>
  <si>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</si>
  <si>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</si>
  <si>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</si>
  <si>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</si>
  <si>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</si>
  <si>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</si>
  <si>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</si>
  <si>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</si>
  <si>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</si>
  <si>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</si>
  <si>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</si>
  <si>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</si>
  <si>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</si>
  <si>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</si>
  <si>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</si>
  <si>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</si>
  <si>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</si>
  <si>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</si>
  <si>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</si>
  <si>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</si>
  <si>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</si>
  <si>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</si>
  <si>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</si>
  <si>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</si>
  <si>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</si>
  <si>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</si>
  <si>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</si>
  <si>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</si>
  <si>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</si>
  <si>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</si>
  <si>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</si>
  <si>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</si>
  <si>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</si>
  <si>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</si>
  <si>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</si>
  <si>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</si>
  <si>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</si>
  <si>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</si>
  <si>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</si>
  <si>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</si>
  <si>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</si>
  <si>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</si>
  <si>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</si>
  <si>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</si>
  <si>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</si>
  <si>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</si>
  <si>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</si>
  <si>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</si>
  <si>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</si>
  <si>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</si>
  <si>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</si>
  <si>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</si>
  <si>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</si>
  <si>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</si>
  <si>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</si>
  <si>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</si>
  <si>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</si>
  <si>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</si>
  <si>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</si>
  <si>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</si>
  <si>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</si>
  <si>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</si>
  <si>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</si>
  <si>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</si>
  <si>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</si>
  <si>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</si>
  <si>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</si>
  <si>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</si>
  <si>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</si>
  <si>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</si>
  <si>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</si>
  <si>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</si>
  <si>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</si>
  <si>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</si>
  <si>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</si>
  <si>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</si>
  <si>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</si>
  <si>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</si>
  <si>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</si>
  <si>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</si>
  <si>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</si>
  <si>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</si>
  <si>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</si>
  <si>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</si>
  <si>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</si>
  <si>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</si>
  <si>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</si>
  <si>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</si>
  <si>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</si>
  <si>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</si>
  <si>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</si>
  <si>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</si>
  <si>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</si>
  <si>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</si>
  <si>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</si>
  <si>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</si>
  <si>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</si>
  <si>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</si>
  <si>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</si>
  <si>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</si>
  <si>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</si>
  <si>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</si>
  <si>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</si>
  <si>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</si>
  <si>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</si>
  <si>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</si>
  <si>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</si>
  <si>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</si>
  <si>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</si>
  <si>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</si>
  <si>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</si>
  <si>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</si>
  <si>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</si>
  <si>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</si>
  <si>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</si>
  <si>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984 2 07 05030 13 0000 180</t>
  </si>
  <si>
    <t>Субсидии бюджетам бюджетной системы Российской Федерации (межбюджетные субсидии)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</si>
  <si>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</si>
  <si>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</si>
  <si>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</si>
  <si>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2021 год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</si>
  <si>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</si>
  <si>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</si>
  <si>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</si>
  <si>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</si>
  <si>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</si>
  <si>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</si>
  <si>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</si>
  <si>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</si>
  <si>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</si>
  <si>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</si>
  <si>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</si>
  <si>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</si>
  <si>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</si>
  <si>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</si>
  <si>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от                           №</t>
  </si>
  <si>
    <t>района Кировской области на 2020 год</t>
  </si>
  <si>
    <t>и на плановый период 2021 и 2022 годов"</t>
  </si>
  <si>
    <t>Шабалинского района Кировской области на 2020 год и на плановый период 2021 и 2022 годов по налоговым и неналоговым доходам,</t>
  </si>
  <si>
    <t>2022 год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</si>
  <si>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</si>
  <si>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</si>
  <si>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</si>
  <si>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</si>
  <si>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</si>
  <si>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</si>
  <si>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</si>
  <si>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</si>
  <si>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</si>
  <si>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984 2 02 49999 13 0000 150</t>
  </si>
  <si>
    <t>984 2 02 49999 00 0000 150</t>
  </si>
  <si>
    <t>984 1 16 07010 13 0000 140</t>
  </si>
  <si>
    <t>984 116 02020 02 0000 140</t>
  </si>
  <si>
    <t>000 116 07000 00 0000 140</t>
  </si>
  <si>
    <t xml:space="preserve">000 116 02020 02 0000 140 </t>
  </si>
  <si>
    <t>Штрафы, неустойки, пени, уплаченные в случае просрочки исполнения поставщиком (подрядчиком, исполнителем) обязательств</t>
  </si>
  <si>
    <t>Административные штрафы, установленные законами субъектов Российской Федерации об административных правонарушениях</t>
  </si>
  <si>
    <t>182 1 05 03010 01 0000 110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</si>
</sst>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3" fontId="5" fillId="32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4" fillId="32" borderId="12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4" fillId="32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8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52" fillId="0" borderId="1" xfId="33" applyNumberFormat="1" applyFont="1" applyAlignment="1" applyProtection="1">
      <alignment wrapText="1"/>
      <protection/>
    </xf>
    <xf numFmtId="0" fontId="53" fillId="33" borderId="12" xfId="0" applyFont="1" applyFill="1" applyBorder="1" applyAlignment="1">
      <alignment vertical="top" wrapText="1"/>
    </xf>
    <xf numFmtId="171" fontId="5" fillId="0" borderId="12" xfId="0" applyNumberFormat="1" applyFont="1" applyFill="1" applyBorder="1" applyAlignment="1">
      <alignment vertical="top"/>
    </xf>
    <xf numFmtId="171" fontId="5" fillId="32" borderId="12" xfId="0" applyNumberFormat="1" applyFont="1" applyFill="1" applyBorder="1" applyAlignment="1">
      <alignment vertical="top"/>
    </xf>
    <xf numFmtId="171" fontId="4" fillId="32" borderId="12" xfId="0" applyNumberFormat="1" applyFont="1" applyFill="1" applyBorder="1" applyAlignment="1">
      <alignment vertical="top"/>
    </xf>
    <xf numFmtId="171" fontId="5" fillId="32" borderId="12" xfId="0" applyNumberFormat="1" applyFont="1" applyFill="1" applyBorder="1" applyAlignment="1">
      <alignment vertical="top"/>
    </xf>
    <xf numFmtId="171" fontId="4" fillId="32" borderId="12" xfId="0" applyNumberFormat="1" applyFont="1" applyFill="1" applyBorder="1" applyAlignment="1">
      <alignment vertical="top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26">
      <selection activeCell="B36" sqref="B36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48" customWidth="1"/>
    <col min="4" max="4" width="13.125" style="44" customWidth="1"/>
    <col min="5" max="5" width="12.75390625" style="44" customWidth="1"/>
    <col min="6" max="16384" width="9.125" style="1" customWidth="1"/>
  </cols>
  <sheetData>
    <row r="1" spans="3:5" s="3" customFormat="1" ht="15.75">
      <c r="C1" s="40" t="s">
        <v>125</v>
      </c>
      <c r="D1" s="40"/>
      <c r="E1" s="40"/>
    </row>
    <row r="2" spans="3:5" s="3" customFormat="1" ht="15.75">
      <c r="C2" s="40" t="s">
        <v>13</v>
      </c>
      <c r="D2" s="40"/>
      <c r="E2" s="40"/>
    </row>
    <row r="3" spans="1:5" s="3" customFormat="1" ht="16.5" customHeight="1">
      <c r="A3" s="11"/>
      <c r="B3" s="12"/>
      <c r="C3" s="41" t="s">
        <v>146</v>
      </c>
      <c r="D3" s="40"/>
      <c r="E3" s="40"/>
    </row>
    <row r="4" spans="1:5" s="3" customFormat="1" ht="14.25" customHeight="1">
      <c r="A4" s="11"/>
      <c r="B4" s="12"/>
      <c r="C4" s="41" t="s">
        <v>14</v>
      </c>
      <c r="D4" s="40"/>
      <c r="E4" s="40"/>
    </row>
    <row r="5" spans="1:5" s="3" customFormat="1" ht="14.25" customHeight="1">
      <c r="A5" s="15" t="s">
        <v>10</v>
      </c>
      <c r="B5" s="15"/>
      <c r="C5" s="42" t="s">
        <v>15</v>
      </c>
      <c r="D5" s="40"/>
      <c r="E5" s="40"/>
    </row>
    <row r="6" spans="1:5" s="3" customFormat="1" ht="14.25" customHeight="1">
      <c r="A6" s="15"/>
      <c r="B6" s="15"/>
      <c r="C6" s="42" t="s">
        <v>147</v>
      </c>
      <c r="D6" s="40"/>
      <c r="E6" s="40"/>
    </row>
    <row r="7" spans="1:5" s="3" customFormat="1" ht="14.25" customHeight="1">
      <c r="A7" s="15"/>
      <c r="B7" s="15"/>
      <c r="C7" s="42" t="s">
        <v>148</v>
      </c>
      <c r="D7" s="40"/>
      <c r="E7" s="40"/>
    </row>
    <row r="8" spans="1:5" s="2" customFormat="1" ht="14.25" customHeight="1">
      <c r="A8" s="58"/>
      <c r="B8" s="59"/>
      <c r="C8" s="59"/>
      <c r="D8" s="43"/>
      <c r="E8" s="43"/>
    </row>
    <row r="9" spans="1:3" ht="21" customHeight="1">
      <c r="A9" s="60" t="s">
        <v>34</v>
      </c>
      <c r="B9" s="60"/>
      <c r="C9" s="60"/>
    </row>
    <row r="10" spans="1:4" ht="21" customHeight="1">
      <c r="A10" s="61" t="s">
        <v>27</v>
      </c>
      <c r="B10" s="61"/>
      <c r="C10" s="61"/>
      <c r="D10" s="61"/>
    </row>
    <row r="11" spans="1:3" ht="21" customHeight="1">
      <c r="A11" s="39" t="s">
        <v>149</v>
      </c>
      <c r="B11" s="39"/>
      <c r="C11" s="45"/>
    </row>
    <row r="12" spans="1:4" ht="21" customHeight="1">
      <c r="A12" s="61" t="s">
        <v>117</v>
      </c>
      <c r="B12" s="61"/>
      <c r="C12" s="61"/>
      <c r="D12" s="61"/>
    </row>
    <row r="13" spans="1:3" ht="15.75">
      <c r="A13" s="4"/>
      <c r="B13" s="5"/>
      <c r="C13" s="46"/>
    </row>
    <row r="14" spans="1:5" ht="15.75" customHeight="1">
      <c r="A14" s="62" t="s">
        <v>47</v>
      </c>
      <c r="B14" s="63" t="s">
        <v>28</v>
      </c>
      <c r="C14" s="64" t="s">
        <v>29</v>
      </c>
      <c r="D14" s="65"/>
      <c r="E14" s="66"/>
    </row>
    <row r="15" spans="1:5" ht="47.25" customHeight="1">
      <c r="A15" s="62"/>
      <c r="B15" s="63"/>
      <c r="C15" s="67" t="s">
        <v>128</v>
      </c>
      <c r="D15" s="67" t="s">
        <v>131</v>
      </c>
      <c r="E15" s="67" t="s">
        <v>150</v>
      </c>
    </row>
    <row r="16" spans="1:5" ht="47.25" customHeight="1">
      <c r="A16" s="62"/>
      <c r="B16" s="63"/>
      <c r="C16" s="67"/>
      <c r="D16" s="67"/>
      <c r="E16" s="67"/>
    </row>
    <row r="17" spans="1:5" s="21" customFormat="1" ht="19.5" customHeight="1">
      <c r="A17" s="9" t="s">
        <v>50</v>
      </c>
      <c r="B17" s="9" t="s">
        <v>46</v>
      </c>
      <c r="C17" s="53">
        <f>C18+C29+C34+C42+C51+C23+C57+C64</f>
        <v>10489.72</v>
      </c>
      <c r="D17" s="53">
        <f>D18+D29+D34+D42+D51+D23+D57+D64</f>
        <v>10780.36</v>
      </c>
      <c r="E17" s="53">
        <f>E18+E29+E34+E42+E51+E23+E57+E64</f>
        <v>11187.470000000001</v>
      </c>
    </row>
    <row r="18" spans="1:5" s="2" customFormat="1" ht="24.75" customHeight="1">
      <c r="A18" s="9" t="s">
        <v>53</v>
      </c>
      <c r="B18" s="9" t="s">
        <v>51</v>
      </c>
      <c r="C18" s="53">
        <f>C19</f>
        <v>5221</v>
      </c>
      <c r="D18" s="53">
        <f>D19</f>
        <v>5650</v>
      </c>
      <c r="E18" s="53">
        <f>E19</f>
        <v>5910</v>
      </c>
    </row>
    <row r="19" spans="1:5" s="2" customFormat="1" ht="21.75" customHeight="1">
      <c r="A19" s="9" t="s">
        <v>54</v>
      </c>
      <c r="B19" s="9" t="s">
        <v>48</v>
      </c>
      <c r="C19" s="54">
        <f>C20+C21+C22</f>
        <v>5221</v>
      </c>
      <c r="D19" s="54">
        <f>D20+D21+D22</f>
        <v>5650</v>
      </c>
      <c r="E19" s="54">
        <f>E20+E21+E22</f>
        <v>5910</v>
      </c>
    </row>
    <row r="20" spans="1:5" s="2" customFormat="1" ht="75.75" customHeight="1">
      <c r="A20" s="31" t="s">
        <v>45</v>
      </c>
      <c r="B20" s="13" t="s">
        <v>23</v>
      </c>
      <c r="C20" s="55">
        <v>5183</v>
      </c>
      <c r="D20" s="55">
        <v>5609</v>
      </c>
      <c r="E20" s="55">
        <v>5869</v>
      </c>
    </row>
    <row r="21" spans="1:5" s="2" customFormat="1" ht="85.5" customHeight="1">
      <c r="A21" s="8" t="s">
        <v>22</v>
      </c>
      <c r="B21" s="8" t="s">
        <v>24</v>
      </c>
      <c r="C21" s="55">
        <v>18</v>
      </c>
      <c r="D21" s="55">
        <v>20</v>
      </c>
      <c r="E21" s="55">
        <v>20</v>
      </c>
    </row>
    <row r="22" spans="1:5" s="2" customFormat="1" ht="36" customHeight="1">
      <c r="A22" s="8" t="s">
        <v>118</v>
      </c>
      <c r="B22" s="8" t="s">
        <v>18</v>
      </c>
      <c r="C22" s="55">
        <v>20</v>
      </c>
      <c r="D22" s="55">
        <v>21</v>
      </c>
      <c r="E22" s="55">
        <v>21</v>
      </c>
    </row>
    <row r="23" spans="1:5" s="2" customFormat="1" ht="36.75" customHeight="1">
      <c r="A23" s="32" t="s">
        <v>11</v>
      </c>
      <c r="B23" s="22" t="s">
        <v>12</v>
      </c>
      <c r="C23" s="56">
        <f>C24</f>
        <v>1414.22</v>
      </c>
      <c r="D23" s="56">
        <f>D24</f>
        <v>1447.16</v>
      </c>
      <c r="E23" s="56">
        <f>E24</f>
        <v>1524.3700000000001</v>
      </c>
    </row>
    <row r="24" spans="1:5" s="2" customFormat="1" ht="36" customHeight="1">
      <c r="A24" s="18" t="s">
        <v>16</v>
      </c>
      <c r="B24" s="23" t="s">
        <v>17</v>
      </c>
      <c r="C24" s="57">
        <f>+C25+C26+C27+C28</f>
        <v>1414.22</v>
      </c>
      <c r="D24" s="57">
        <f>+D25+D26+D27+D28</f>
        <v>1447.16</v>
      </c>
      <c r="E24" s="57">
        <f>+E25+E26+E27+E28</f>
        <v>1524.3700000000001</v>
      </c>
    </row>
    <row r="25" spans="1:5" s="2" customFormat="1" ht="55.5" customHeight="1">
      <c r="A25" s="19" t="s">
        <v>70</v>
      </c>
      <c r="B25" s="24" t="s">
        <v>55</v>
      </c>
      <c r="C25" s="57">
        <v>648.05</v>
      </c>
      <c r="D25" s="57">
        <v>667.118</v>
      </c>
      <c r="E25" s="57">
        <v>701.633</v>
      </c>
    </row>
    <row r="26" spans="1:5" s="2" customFormat="1" ht="71.25" customHeight="1">
      <c r="A26" s="19" t="s">
        <v>71</v>
      </c>
      <c r="B26" s="24" t="s">
        <v>56</v>
      </c>
      <c r="C26" s="57">
        <v>3.34</v>
      </c>
      <c r="D26" s="57">
        <v>3.348</v>
      </c>
      <c r="E26" s="57">
        <v>3.459</v>
      </c>
    </row>
    <row r="27" spans="1:5" s="2" customFormat="1" ht="70.5" customHeight="1">
      <c r="A27" s="19" t="s">
        <v>72</v>
      </c>
      <c r="B27" s="24" t="s">
        <v>57</v>
      </c>
      <c r="C27" s="57">
        <v>846.47</v>
      </c>
      <c r="D27" s="57">
        <v>868.955</v>
      </c>
      <c r="E27" s="57">
        <v>908.335</v>
      </c>
    </row>
    <row r="28" spans="1:5" s="2" customFormat="1" ht="70.5" customHeight="1">
      <c r="A28" s="19" t="s">
        <v>130</v>
      </c>
      <c r="B28" s="24" t="s">
        <v>129</v>
      </c>
      <c r="C28" s="57">
        <v>-83.64</v>
      </c>
      <c r="D28" s="57">
        <v>-92.261</v>
      </c>
      <c r="E28" s="57">
        <v>-89.057</v>
      </c>
    </row>
    <row r="29" spans="1:5" s="2" customFormat="1" ht="25.5" customHeight="1">
      <c r="A29" s="50" t="s">
        <v>153</v>
      </c>
      <c r="B29" s="9" t="s">
        <v>151</v>
      </c>
      <c r="C29" s="56">
        <f>C30</f>
        <v>28</v>
      </c>
      <c r="D29" s="56">
        <f aca="true" t="shared" si="0" ref="D29:E32">D30</f>
        <v>28</v>
      </c>
      <c r="E29" s="56">
        <f t="shared" si="0"/>
        <v>30.5</v>
      </c>
    </row>
    <row r="30" spans="1:5" s="2" customFormat="1" ht="21.75" customHeight="1">
      <c r="A30" s="49" t="s">
        <v>154</v>
      </c>
      <c r="B30" s="24" t="s">
        <v>152</v>
      </c>
      <c r="C30" s="57">
        <f>C31</f>
        <v>28</v>
      </c>
      <c r="D30" s="57">
        <f t="shared" si="0"/>
        <v>28</v>
      </c>
      <c r="E30" s="57">
        <f t="shared" si="0"/>
        <v>30.5</v>
      </c>
    </row>
    <row r="31" spans="1:5" s="2" customFormat="1" ht="21" customHeight="1">
      <c r="A31" s="49" t="s">
        <v>155</v>
      </c>
      <c r="B31" s="24" t="s">
        <v>152</v>
      </c>
      <c r="C31" s="57">
        <f>C32</f>
        <v>28</v>
      </c>
      <c r="D31" s="57">
        <f t="shared" si="0"/>
        <v>28</v>
      </c>
      <c r="E31" s="57">
        <f t="shared" si="0"/>
        <v>30.5</v>
      </c>
    </row>
    <row r="32" spans="1:5" s="2" customFormat="1" ht="21" customHeight="1">
      <c r="A32" s="49" t="s">
        <v>168</v>
      </c>
      <c r="B32" s="24" t="s">
        <v>152</v>
      </c>
      <c r="C32" s="57">
        <f>C33</f>
        <v>28</v>
      </c>
      <c r="D32" s="57">
        <f t="shared" si="0"/>
        <v>28</v>
      </c>
      <c r="E32" s="57">
        <f t="shared" si="0"/>
        <v>30.5</v>
      </c>
    </row>
    <row r="33" spans="1:5" s="2" customFormat="1" ht="21.75" customHeight="1">
      <c r="A33" s="49" t="s">
        <v>168</v>
      </c>
      <c r="B33" s="24" t="s">
        <v>152</v>
      </c>
      <c r="C33" s="57">
        <v>28</v>
      </c>
      <c r="D33" s="57">
        <v>28</v>
      </c>
      <c r="E33" s="57">
        <v>30.5</v>
      </c>
    </row>
    <row r="34" spans="1:5" s="21" customFormat="1" ht="22.5" customHeight="1">
      <c r="A34" s="9" t="s">
        <v>0</v>
      </c>
      <c r="B34" s="9" t="s">
        <v>1</v>
      </c>
      <c r="C34" s="54">
        <f>C37+C35</f>
        <v>1858</v>
      </c>
      <c r="D34" s="54">
        <f>D37+D35</f>
        <v>1880</v>
      </c>
      <c r="E34" s="54">
        <f>E37+E35</f>
        <v>1904</v>
      </c>
    </row>
    <row r="35" spans="1:5" s="21" customFormat="1" ht="18" customHeight="1">
      <c r="A35" s="17" t="s">
        <v>4</v>
      </c>
      <c r="B35" s="9" t="s">
        <v>25</v>
      </c>
      <c r="C35" s="54">
        <f>C36</f>
        <v>838</v>
      </c>
      <c r="D35" s="54">
        <f>D36</f>
        <v>852</v>
      </c>
      <c r="E35" s="54">
        <f>E36</f>
        <v>867</v>
      </c>
    </row>
    <row r="36" spans="1:5" s="2" customFormat="1" ht="36" customHeight="1">
      <c r="A36" s="16" t="s">
        <v>73</v>
      </c>
      <c r="B36" s="8" t="s">
        <v>74</v>
      </c>
      <c r="C36" s="55">
        <v>838</v>
      </c>
      <c r="D36" s="55">
        <v>852</v>
      </c>
      <c r="E36" s="55">
        <v>867</v>
      </c>
    </row>
    <row r="37" spans="1:5" s="2" customFormat="1" ht="15.75" customHeight="1">
      <c r="A37" s="17" t="s">
        <v>35</v>
      </c>
      <c r="B37" s="9" t="s">
        <v>36</v>
      </c>
      <c r="C37" s="53">
        <f>(C38+C40)</f>
        <v>1020</v>
      </c>
      <c r="D37" s="53">
        <f>(D38+D40)</f>
        <v>1028</v>
      </c>
      <c r="E37" s="53">
        <f>(E38+E40)</f>
        <v>1037</v>
      </c>
    </row>
    <row r="38" spans="1:5" s="2" customFormat="1" ht="24" customHeight="1">
      <c r="A38" s="17" t="s">
        <v>75</v>
      </c>
      <c r="B38" s="9" t="s">
        <v>76</v>
      </c>
      <c r="C38" s="53">
        <f>C39</f>
        <v>370</v>
      </c>
      <c r="D38" s="53">
        <f>D39</f>
        <v>370</v>
      </c>
      <c r="E38" s="53">
        <f>E39</f>
        <v>370</v>
      </c>
    </row>
    <row r="39" spans="1:5" s="2" customFormat="1" ht="39" customHeight="1">
      <c r="A39" s="16" t="s">
        <v>77</v>
      </c>
      <c r="B39" s="8" t="s">
        <v>78</v>
      </c>
      <c r="C39" s="55">
        <v>370</v>
      </c>
      <c r="D39" s="55">
        <v>370</v>
      </c>
      <c r="E39" s="55">
        <v>370</v>
      </c>
    </row>
    <row r="40" spans="1:5" s="2" customFormat="1" ht="30" customHeight="1">
      <c r="A40" s="17" t="s">
        <v>79</v>
      </c>
      <c r="B40" s="9" t="s">
        <v>80</v>
      </c>
      <c r="C40" s="54">
        <f>C41</f>
        <v>650</v>
      </c>
      <c r="D40" s="54">
        <f>D41</f>
        <v>658</v>
      </c>
      <c r="E40" s="54">
        <f>E41</f>
        <v>667</v>
      </c>
    </row>
    <row r="41" spans="1:5" s="2" customFormat="1" ht="39" customHeight="1">
      <c r="A41" s="16" t="s">
        <v>81</v>
      </c>
      <c r="B41" s="8" t="s">
        <v>82</v>
      </c>
      <c r="C41" s="55">
        <v>650</v>
      </c>
      <c r="D41" s="55">
        <v>658</v>
      </c>
      <c r="E41" s="55">
        <v>667</v>
      </c>
    </row>
    <row r="42" spans="1:5" s="2" customFormat="1" ht="35.25" customHeight="1">
      <c r="A42" s="9" t="s">
        <v>52</v>
      </c>
      <c r="B42" s="9" t="s">
        <v>49</v>
      </c>
      <c r="C42" s="54">
        <f>C43+C48</f>
        <v>1847</v>
      </c>
      <c r="D42" s="54">
        <f>D43+D48</f>
        <v>1753.7</v>
      </c>
      <c r="E42" s="54">
        <f>E43+E48</f>
        <v>1797.1</v>
      </c>
    </row>
    <row r="43" spans="1:5" s="21" customFormat="1" ht="79.5" customHeight="1">
      <c r="A43" s="9" t="s">
        <v>2</v>
      </c>
      <c r="B43" s="14" t="s">
        <v>33</v>
      </c>
      <c r="C43" s="54">
        <f>C44+C46</f>
        <v>1369.4</v>
      </c>
      <c r="D43" s="54">
        <f>D44+D46</f>
        <v>1264.9</v>
      </c>
      <c r="E43" s="54">
        <f>E44+E46</f>
        <v>1299.7</v>
      </c>
    </row>
    <row r="44" spans="1:5" s="2" customFormat="1" ht="56.25" customHeight="1">
      <c r="A44" s="8" t="s">
        <v>3</v>
      </c>
      <c r="B44" s="7" t="s">
        <v>40</v>
      </c>
      <c r="C44" s="55">
        <f>C45</f>
        <v>1060</v>
      </c>
      <c r="D44" s="55">
        <f>D45</f>
        <v>950</v>
      </c>
      <c r="E44" s="55">
        <f>E45</f>
        <v>980</v>
      </c>
    </row>
    <row r="45" spans="1:5" s="2" customFormat="1" ht="73.5" customHeight="1">
      <c r="A45" s="8" t="s">
        <v>115</v>
      </c>
      <c r="B45" s="7" t="s">
        <v>83</v>
      </c>
      <c r="C45" s="55">
        <v>1060</v>
      </c>
      <c r="D45" s="55">
        <v>950</v>
      </c>
      <c r="E45" s="55">
        <v>980</v>
      </c>
    </row>
    <row r="46" spans="1:5" s="2" customFormat="1" ht="46.5" customHeight="1">
      <c r="A46" s="8" t="s">
        <v>145</v>
      </c>
      <c r="B46" s="7" t="s">
        <v>144</v>
      </c>
      <c r="C46" s="55">
        <f>SUM(C47)</f>
        <v>309.4</v>
      </c>
      <c r="D46" s="55">
        <f>SUM(D47)</f>
        <v>314.9</v>
      </c>
      <c r="E46" s="55">
        <f>SUM(E47)</f>
        <v>319.7</v>
      </c>
    </row>
    <row r="47" spans="1:5" s="2" customFormat="1" ht="36.75" customHeight="1">
      <c r="A47" s="8" t="s">
        <v>142</v>
      </c>
      <c r="B47" s="7" t="s">
        <v>143</v>
      </c>
      <c r="C47" s="55">
        <v>309.4</v>
      </c>
      <c r="D47" s="55">
        <v>314.9</v>
      </c>
      <c r="E47" s="55">
        <v>319.7</v>
      </c>
    </row>
    <row r="48" spans="1:5" s="21" customFormat="1" ht="68.25" customHeight="1">
      <c r="A48" s="9" t="s">
        <v>37</v>
      </c>
      <c r="B48" s="9" t="s">
        <v>5</v>
      </c>
      <c r="C48" s="54">
        <f aca="true" t="shared" si="1" ref="C48:E49">C49</f>
        <v>477.6</v>
      </c>
      <c r="D48" s="54">
        <f t="shared" si="1"/>
        <v>488.8</v>
      </c>
      <c r="E48" s="54">
        <f t="shared" si="1"/>
        <v>497.4</v>
      </c>
    </row>
    <row r="49" spans="1:5" s="2" customFormat="1" ht="72.75" customHeight="1">
      <c r="A49" s="8" t="s">
        <v>41</v>
      </c>
      <c r="B49" s="8" t="s">
        <v>32</v>
      </c>
      <c r="C49" s="55">
        <f t="shared" si="1"/>
        <v>477.6</v>
      </c>
      <c r="D49" s="55">
        <f t="shared" si="1"/>
        <v>488.8</v>
      </c>
      <c r="E49" s="55">
        <f t="shared" si="1"/>
        <v>497.4</v>
      </c>
    </row>
    <row r="50" spans="1:5" s="2" customFormat="1" ht="74.25" customHeight="1">
      <c r="A50" s="8" t="s">
        <v>85</v>
      </c>
      <c r="B50" s="8" t="s">
        <v>84</v>
      </c>
      <c r="C50" s="55">
        <v>477.6</v>
      </c>
      <c r="D50" s="55">
        <v>488.8</v>
      </c>
      <c r="E50" s="55">
        <v>497.4</v>
      </c>
    </row>
    <row r="51" spans="1:5" s="21" customFormat="1" ht="32.25" customHeight="1" hidden="1">
      <c r="A51" s="9" t="s">
        <v>26</v>
      </c>
      <c r="B51" s="9" t="s">
        <v>121</v>
      </c>
      <c r="C51" s="54">
        <f>C52</f>
        <v>0</v>
      </c>
      <c r="D51" s="54">
        <f>D52</f>
        <v>0</v>
      </c>
      <c r="E51" s="54">
        <f>E52</f>
        <v>0</v>
      </c>
    </row>
    <row r="52" spans="1:5" s="2" customFormat="1" ht="20.25" customHeight="1" hidden="1">
      <c r="A52" s="8" t="s">
        <v>9</v>
      </c>
      <c r="B52" s="8" t="s">
        <v>19</v>
      </c>
      <c r="C52" s="55">
        <f>C54+C56</f>
        <v>0</v>
      </c>
      <c r="D52" s="55">
        <f>D54+D56</f>
        <v>0</v>
      </c>
      <c r="E52" s="55">
        <f>E54+E56</f>
        <v>0</v>
      </c>
    </row>
    <row r="53" spans="1:5" s="2" customFormat="1" ht="33" customHeight="1" hidden="1">
      <c r="A53" s="16" t="s">
        <v>120</v>
      </c>
      <c r="B53" s="16" t="s">
        <v>119</v>
      </c>
      <c r="C53" s="55">
        <f>C54</f>
        <v>0</v>
      </c>
      <c r="D53" s="55">
        <f>D54</f>
        <v>0</v>
      </c>
      <c r="E53" s="55">
        <f>E54</f>
        <v>0</v>
      </c>
    </row>
    <row r="54" spans="1:5" s="2" customFormat="1" ht="34.5" customHeight="1" hidden="1">
      <c r="A54" s="16" t="s">
        <v>116</v>
      </c>
      <c r="B54" s="16" t="s">
        <v>122</v>
      </c>
      <c r="C54" s="55">
        <v>0</v>
      </c>
      <c r="D54" s="55">
        <v>0</v>
      </c>
      <c r="E54" s="55">
        <v>0</v>
      </c>
    </row>
    <row r="55" spans="1:5" s="2" customFormat="1" ht="26.25" customHeight="1" hidden="1">
      <c r="A55" s="8" t="s">
        <v>21</v>
      </c>
      <c r="B55" s="8" t="s">
        <v>20</v>
      </c>
      <c r="C55" s="55">
        <f>C56</f>
        <v>0</v>
      </c>
      <c r="D55" s="55">
        <f>D56</f>
        <v>0</v>
      </c>
      <c r="E55" s="55">
        <f>E56</f>
        <v>0</v>
      </c>
    </row>
    <row r="56" spans="1:5" s="2" customFormat="1" ht="36" customHeight="1" hidden="1">
      <c r="A56" s="8" t="s">
        <v>86</v>
      </c>
      <c r="B56" s="8" t="s">
        <v>87</v>
      </c>
      <c r="C56" s="55">
        <v>0</v>
      </c>
      <c r="D56" s="55">
        <v>0</v>
      </c>
      <c r="E56" s="55">
        <v>0</v>
      </c>
    </row>
    <row r="57" spans="1:5" s="21" customFormat="1" ht="36.75" customHeight="1">
      <c r="A57" s="9" t="s">
        <v>38</v>
      </c>
      <c r="B57" s="9" t="s">
        <v>6</v>
      </c>
      <c r="C57" s="54">
        <f>C58+C61</f>
        <v>112.5</v>
      </c>
      <c r="D57" s="54">
        <f>D58+D61</f>
        <v>12.5</v>
      </c>
      <c r="E57" s="54">
        <f>E58+E61</f>
        <v>12.5</v>
      </c>
    </row>
    <row r="58" spans="1:5" s="21" customFormat="1" ht="64.5" customHeight="1">
      <c r="A58" s="8" t="s">
        <v>42</v>
      </c>
      <c r="B58" s="13" t="s">
        <v>39</v>
      </c>
      <c r="C58" s="55">
        <f aca="true" t="shared" si="2" ref="C58:E59">C59</f>
        <v>100</v>
      </c>
      <c r="D58" s="55">
        <f t="shared" si="2"/>
        <v>0</v>
      </c>
      <c r="E58" s="55">
        <f t="shared" si="2"/>
        <v>0</v>
      </c>
    </row>
    <row r="59" spans="1:5" s="21" customFormat="1" ht="68.25" customHeight="1">
      <c r="A59" s="8" t="s">
        <v>89</v>
      </c>
      <c r="B59" s="13" t="s">
        <v>91</v>
      </c>
      <c r="C59" s="55">
        <f t="shared" si="2"/>
        <v>100</v>
      </c>
      <c r="D59" s="55">
        <f t="shared" si="2"/>
        <v>0</v>
      </c>
      <c r="E59" s="55">
        <f t="shared" si="2"/>
        <v>0</v>
      </c>
    </row>
    <row r="60" spans="1:5" s="21" customFormat="1" ht="69.75" customHeight="1">
      <c r="A60" s="8" t="s">
        <v>90</v>
      </c>
      <c r="B60" s="13" t="s">
        <v>88</v>
      </c>
      <c r="C60" s="55">
        <v>100</v>
      </c>
      <c r="D60" s="55">
        <v>0</v>
      </c>
      <c r="E60" s="55">
        <v>0</v>
      </c>
    </row>
    <row r="61" spans="1:5" s="21" customFormat="1" ht="47.25" customHeight="1">
      <c r="A61" s="8" t="s">
        <v>31</v>
      </c>
      <c r="B61" s="8" t="s">
        <v>7</v>
      </c>
      <c r="C61" s="55">
        <f aca="true" t="shared" si="3" ref="C61:E62">C62</f>
        <v>12.5</v>
      </c>
      <c r="D61" s="55">
        <f t="shared" si="3"/>
        <v>12.5</v>
      </c>
      <c r="E61" s="55">
        <f t="shared" si="3"/>
        <v>12.5</v>
      </c>
    </row>
    <row r="62" spans="1:5" s="21" customFormat="1" ht="33.75" customHeight="1">
      <c r="A62" s="16" t="s">
        <v>30</v>
      </c>
      <c r="B62" s="16" t="s">
        <v>8</v>
      </c>
      <c r="C62" s="55">
        <f t="shared" si="3"/>
        <v>12.5</v>
      </c>
      <c r="D62" s="55">
        <f t="shared" si="3"/>
        <v>12.5</v>
      </c>
      <c r="E62" s="55">
        <f t="shared" si="3"/>
        <v>12.5</v>
      </c>
    </row>
    <row r="63" spans="1:5" s="21" customFormat="1" ht="34.5" customHeight="1">
      <c r="A63" s="8" t="s">
        <v>102</v>
      </c>
      <c r="B63" s="8" t="s">
        <v>103</v>
      </c>
      <c r="C63" s="55">
        <v>12.5</v>
      </c>
      <c r="D63" s="55">
        <v>12.5</v>
      </c>
      <c r="E63" s="55">
        <v>12.5</v>
      </c>
    </row>
    <row r="64" spans="1:5" s="21" customFormat="1" ht="25.5" customHeight="1">
      <c r="A64" s="9" t="s">
        <v>43</v>
      </c>
      <c r="B64" s="17" t="s">
        <v>44</v>
      </c>
      <c r="C64" s="54">
        <f>C66+C68</f>
        <v>9</v>
      </c>
      <c r="D64" s="54">
        <f>D66+D68</f>
        <v>9</v>
      </c>
      <c r="E64" s="54">
        <f>E66+E68</f>
        <v>9</v>
      </c>
    </row>
    <row r="65" spans="1:5" s="2" customFormat="1" ht="36.75" customHeight="1">
      <c r="A65" s="33" t="s">
        <v>165</v>
      </c>
      <c r="B65" s="16" t="s">
        <v>167</v>
      </c>
      <c r="C65" s="55">
        <f>C66</f>
        <v>8</v>
      </c>
      <c r="D65" s="55">
        <f>D66</f>
        <v>8</v>
      </c>
      <c r="E65" s="55">
        <f>E66</f>
        <v>8</v>
      </c>
    </row>
    <row r="66" spans="1:5" s="2" customFormat="1" ht="51" customHeight="1">
      <c r="A66" s="8" t="s">
        <v>163</v>
      </c>
      <c r="B66" s="51" t="s">
        <v>157</v>
      </c>
      <c r="C66" s="55">
        <v>8</v>
      </c>
      <c r="D66" s="55">
        <v>8</v>
      </c>
      <c r="E66" s="55">
        <v>8</v>
      </c>
    </row>
    <row r="67" spans="1:5" s="2" customFormat="1" ht="36.75" customHeight="1">
      <c r="A67" s="6" t="s">
        <v>164</v>
      </c>
      <c r="B67" s="16" t="s">
        <v>166</v>
      </c>
      <c r="C67" s="55">
        <f>C68</f>
        <v>1</v>
      </c>
      <c r="D67" s="55">
        <f>D68</f>
        <v>1</v>
      </c>
      <c r="E67" s="55">
        <f>E68</f>
        <v>1</v>
      </c>
    </row>
    <row r="68" spans="1:5" s="2" customFormat="1" ht="64.5" customHeight="1">
      <c r="A68" s="20" t="s">
        <v>162</v>
      </c>
      <c r="B68" s="51" t="s">
        <v>156</v>
      </c>
      <c r="C68" s="55">
        <v>1</v>
      </c>
      <c r="D68" s="55">
        <v>1</v>
      </c>
      <c r="E68" s="55">
        <v>1</v>
      </c>
    </row>
    <row r="69" spans="1:5" s="2" customFormat="1" ht="23.25" customHeight="1">
      <c r="A69" s="9" t="s">
        <v>58</v>
      </c>
      <c r="B69" s="9" t="s">
        <v>59</v>
      </c>
      <c r="C69" s="54">
        <f>SUM(C70+C87+C90+C85)</f>
        <v>2900</v>
      </c>
      <c r="D69" s="54">
        <f>SUM(D70+D87+D90)</f>
        <v>0</v>
      </c>
      <c r="E69" s="54">
        <f>SUM(E70+E87+E90)</f>
        <v>0</v>
      </c>
    </row>
    <row r="70" spans="1:5" s="2" customFormat="1" ht="34.5" customHeight="1">
      <c r="A70" s="9" t="s">
        <v>60</v>
      </c>
      <c r="B70" s="9" t="s">
        <v>61</v>
      </c>
      <c r="C70" s="54">
        <f>C71+C82</f>
        <v>1400</v>
      </c>
      <c r="D70" s="54">
        <f>D71+D82</f>
        <v>0</v>
      </c>
      <c r="E70" s="54">
        <f>E71+E82</f>
        <v>0</v>
      </c>
    </row>
    <row r="71" spans="1:5" s="2" customFormat="1" ht="36" customHeight="1">
      <c r="A71" s="25" t="s">
        <v>132</v>
      </c>
      <c r="B71" s="26" t="s">
        <v>127</v>
      </c>
      <c r="C71" s="54">
        <f>C72+C75+C80+C78</f>
        <v>1400</v>
      </c>
      <c r="D71" s="54">
        <f>D72+D75+D80</f>
        <v>0</v>
      </c>
      <c r="E71" s="54">
        <f>E72+E75+E80</f>
        <v>0</v>
      </c>
    </row>
    <row r="72" spans="1:5" s="2" customFormat="1" ht="81.75" customHeight="1" hidden="1">
      <c r="A72" s="9" t="s">
        <v>62</v>
      </c>
      <c r="B72" s="23" t="s">
        <v>63</v>
      </c>
      <c r="C72" s="57">
        <f aca="true" t="shared" si="4" ref="C72:E73">C73</f>
        <v>0</v>
      </c>
      <c r="D72" s="57">
        <f t="shared" si="4"/>
        <v>0</v>
      </c>
      <c r="E72" s="57">
        <f t="shared" si="4"/>
        <v>0</v>
      </c>
    </row>
    <row r="73" spans="1:5" s="2" customFormat="1" ht="81" customHeight="1" hidden="1">
      <c r="A73" s="8" t="s">
        <v>92</v>
      </c>
      <c r="B73" s="23" t="s">
        <v>93</v>
      </c>
      <c r="C73" s="57">
        <f t="shared" si="4"/>
        <v>0</v>
      </c>
      <c r="D73" s="57">
        <f t="shared" si="4"/>
        <v>0</v>
      </c>
      <c r="E73" s="57">
        <f t="shared" si="4"/>
        <v>0</v>
      </c>
    </row>
    <row r="74" spans="1:5" s="2" customFormat="1" ht="66" customHeight="1" hidden="1">
      <c r="A74" s="8" t="s">
        <v>94</v>
      </c>
      <c r="B74" s="23" t="s">
        <v>95</v>
      </c>
      <c r="C74" s="57">
        <v>0</v>
      </c>
      <c r="D74" s="57">
        <v>0</v>
      </c>
      <c r="E74" s="57">
        <v>0</v>
      </c>
    </row>
    <row r="75" spans="1:5" s="21" customFormat="1" ht="80.25" customHeight="1" hidden="1">
      <c r="A75" s="9" t="s">
        <v>64</v>
      </c>
      <c r="B75" s="34" t="s">
        <v>123</v>
      </c>
      <c r="C75" s="56">
        <f aca="true" t="shared" si="5" ref="C75:E76">C76</f>
        <v>0</v>
      </c>
      <c r="D75" s="56">
        <f t="shared" si="5"/>
        <v>0</v>
      </c>
      <c r="E75" s="56">
        <f t="shared" si="5"/>
        <v>0</v>
      </c>
    </row>
    <row r="76" spans="1:5" s="2" customFormat="1" ht="63.75" customHeight="1" hidden="1">
      <c r="A76" s="8" t="s">
        <v>96</v>
      </c>
      <c r="B76" s="23" t="s">
        <v>97</v>
      </c>
      <c r="C76" s="57">
        <f t="shared" si="5"/>
        <v>0</v>
      </c>
      <c r="D76" s="57">
        <f t="shared" si="5"/>
        <v>0</v>
      </c>
      <c r="E76" s="57">
        <f t="shared" si="5"/>
        <v>0</v>
      </c>
    </row>
    <row r="77" spans="1:5" s="2" customFormat="1" ht="48" customHeight="1" hidden="1">
      <c r="A77" s="8" t="s">
        <v>99</v>
      </c>
      <c r="B77" s="23" t="s">
        <v>98</v>
      </c>
      <c r="C77" s="57">
        <v>0</v>
      </c>
      <c r="D77" s="57">
        <v>0</v>
      </c>
      <c r="E77" s="57">
        <v>0</v>
      </c>
    </row>
    <row r="78" spans="1:5" s="21" customFormat="1" ht="48" customHeight="1" hidden="1">
      <c r="A78" s="9" t="s">
        <v>141</v>
      </c>
      <c r="B78" s="34" t="s">
        <v>140</v>
      </c>
      <c r="C78" s="56">
        <f>SUM(C79)</f>
        <v>0</v>
      </c>
      <c r="D78" s="56">
        <f>SUM(D79)</f>
        <v>0</v>
      </c>
      <c r="E78" s="56">
        <f>SUM(E79)</f>
        <v>0</v>
      </c>
    </row>
    <row r="79" spans="1:5" s="2" customFormat="1" ht="48" customHeight="1" hidden="1">
      <c r="A79" s="8" t="s">
        <v>138</v>
      </c>
      <c r="B79" s="23" t="s">
        <v>139</v>
      </c>
      <c r="C79" s="57">
        <v>0</v>
      </c>
      <c r="D79" s="57">
        <v>0</v>
      </c>
      <c r="E79" s="57">
        <v>0</v>
      </c>
    </row>
    <row r="80" spans="1:5" s="21" customFormat="1" ht="24" customHeight="1">
      <c r="A80" s="25" t="s">
        <v>133</v>
      </c>
      <c r="B80" s="29" t="s">
        <v>65</v>
      </c>
      <c r="C80" s="54">
        <f>C81</f>
        <v>1400</v>
      </c>
      <c r="D80" s="54">
        <f>D81</f>
        <v>0</v>
      </c>
      <c r="E80" s="54">
        <f>E81</f>
        <v>0</v>
      </c>
    </row>
    <row r="81" spans="1:5" s="2" customFormat="1" ht="24" customHeight="1">
      <c r="A81" s="28" t="s">
        <v>134</v>
      </c>
      <c r="B81" s="27" t="s">
        <v>101</v>
      </c>
      <c r="C81" s="55">
        <v>1400</v>
      </c>
      <c r="D81" s="55">
        <v>0</v>
      </c>
      <c r="E81" s="55">
        <v>0</v>
      </c>
    </row>
    <row r="82" spans="1:5" s="2" customFormat="1" ht="15.75" customHeight="1" hidden="1">
      <c r="A82" s="25" t="s">
        <v>135</v>
      </c>
      <c r="B82" s="29" t="s">
        <v>124</v>
      </c>
      <c r="C82" s="54">
        <f aca="true" t="shared" si="6" ref="C82:E83">C83</f>
        <v>0</v>
      </c>
      <c r="D82" s="54">
        <f t="shared" si="6"/>
        <v>0</v>
      </c>
      <c r="E82" s="54">
        <f t="shared" si="6"/>
        <v>0</v>
      </c>
    </row>
    <row r="83" spans="1:5" s="2" customFormat="1" ht="39.75" customHeight="1" hidden="1">
      <c r="A83" s="28" t="s">
        <v>136</v>
      </c>
      <c r="B83" s="27" t="s">
        <v>66</v>
      </c>
      <c r="C83" s="55">
        <f t="shared" si="6"/>
        <v>0</v>
      </c>
      <c r="D83" s="55">
        <f t="shared" si="6"/>
        <v>0</v>
      </c>
      <c r="E83" s="55">
        <f t="shared" si="6"/>
        <v>0</v>
      </c>
    </row>
    <row r="84" spans="1:5" s="2" customFormat="1" ht="36" customHeight="1" hidden="1">
      <c r="A84" s="28" t="s">
        <v>137</v>
      </c>
      <c r="B84" s="27" t="s">
        <v>100</v>
      </c>
      <c r="C84" s="55">
        <v>0</v>
      </c>
      <c r="D84" s="55">
        <v>0</v>
      </c>
      <c r="E84" s="55">
        <v>0</v>
      </c>
    </row>
    <row r="85" spans="1:5" s="2" customFormat="1" ht="29.25" customHeight="1">
      <c r="A85" s="25" t="s">
        <v>161</v>
      </c>
      <c r="B85" s="35" t="s">
        <v>159</v>
      </c>
      <c r="C85" s="56">
        <f>C86</f>
        <v>1500</v>
      </c>
      <c r="D85" s="56">
        <f>D86</f>
        <v>0</v>
      </c>
      <c r="E85" s="56">
        <f>E86</f>
        <v>0</v>
      </c>
    </row>
    <row r="86" spans="1:5" s="2" customFormat="1" ht="36" customHeight="1">
      <c r="A86" s="28" t="s">
        <v>160</v>
      </c>
      <c r="B86" s="52" t="s">
        <v>158</v>
      </c>
      <c r="C86" s="55">
        <v>1500</v>
      </c>
      <c r="D86" s="55">
        <v>0</v>
      </c>
      <c r="E86" s="55">
        <v>0</v>
      </c>
    </row>
    <row r="87" spans="1:5" s="21" customFormat="1" ht="31.5" customHeight="1" hidden="1">
      <c r="A87" s="25" t="s">
        <v>104</v>
      </c>
      <c r="B87" s="35" t="s">
        <v>105</v>
      </c>
      <c r="C87" s="54">
        <f aca="true" t="shared" si="7" ref="C87:E88">C88</f>
        <v>0</v>
      </c>
      <c r="D87" s="54">
        <f t="shared" si="7"/>
        <v>0</v>
      </c>
      <c r="E87" s="54">
        <f t="shared" si="7"/>
        <v>0</v>
      </c>
    </row>
    <row r="88" spans="1:5" s="2" customFormat="1" ht="31.5" customHeight="1" hidden="1">
      <c r="A88" s="28" t="s">
        <v>108</v>
      </c>
      <c r="B88" s="36" t="s">
        <v>106</v>
      </c>
      <c r="C88" s="55">
        <f t="shared" si="7"/>
        <v>0</v>
      </c>
      <c r="D88" s="55">
        <f t="shared" si="7"/>
        <v>0</v>
      </c>
      <c r="E88" s="55">
        <f t="shared" si="7"/>
        <v>0</v>
      </c>
    </row>
    <row r="89" spans="1:5" s="2" customFormat="1" ht="31.5" customHeight="1" hidden="1">
      <c r="A89" s="28" t="s">
        <v>109</v>
      </c>
      <c r="B89" s="36" t="s">
        <v>107</v>
      </c>
      <c r="C89" s="55">
        <v>0</v>
      </c>
      <c r="D89" s="55">
        <v>0</v>
      </c>
      <c r="E89" s="55">
        <v>0</v>
      </c>
    </row>
    <row r="90" spans="1:5" ht="20.25" customHeight="1" hidden="1">
      <c r="A90" s="25" t="s">
        <v>67</v>
      </c>
      <c r="B90" s="35" t="s">
        <v>68</v>
      </c>
      <c r="C90" s="54">
        <f>C91</f>
        <v>0</v>
      </c>
      <c r="D90" s="54">
        <f>D91</f>
        <v>0</v>
      </c>
      <c r="E90" s="54">
        <f>E91</f>
        <v>0</v>
      </c>
    </row>
    <row r="91" spans="1:5" ht="33.75" customHeight="1" hidden="1">
      <c r="A91" s="28" t="s">
        <v>112</v>
      </c>
      <c r="B91" s="37" t="s">
        <v>111</v>
      </c>
      <c r="C91" s="55">
        <f>C92+C93</f>
        <v>0</v>
      </c>
      <c r="D91" s="55">
        <f>D92+D93</f>
        <v>0</v>
      </c>
      <c r="E91" s="55">
        <f>E92+E93</f>
        <v>0</v>
      </c>
    </row>
    <row r="92" spans="1:5" ht="66" customHeight="1" hidden="1">
      <c r="A92" s="28" t="s">
        <v>110</v>
      </c>
      <c r="B92" s="38" t="s">
        <v>113</v>
      </c>
      <c r="C92" s="55">
        <v>0</v>
      </c>
      <c r="D92" s="55">
        <v>0</v>
      </c>
      <c r="E92" s="55">
        <v>0</v>
      </c>
    </row>
    <row r="93" spans="1:5" ht="34.5" customHeight="1" hidden="1">
      <c r="A93" s="28" t="s">
        <v>126</v>
      </c>
      <c r="B93" s="38" t="s">
        <v>114</v>
      </c>
      <c r="C93" s="55">
        <v>0</v>
      </c>
      <c r="D93" s="55">
        <v>0</v>
      </c>
      <c r="E93" s="55">
        <v>0</v>
      </c>
    </row>
    <row r="94" spans="1:5" ht="23.25" customHeight="1">
      <c r="A94" s="30"/>
      <c r="B94" s="9" t="s">
        <v>69</v>
      </c>
      <c r="C94" s="53">
        <f>C17+C69</f>
        <v>13389.72</v>
      </c>
      <c r="D94" s="53">
        <f>D17+D69</f>
        <v>10780.36</v>
      </c>
      <c r="E94" s="53">
        <f>E17+E69</f>
        <v>11187.470000000001</v>
      </c>
    </row>
    <row r="95" spans="3:5" s="10" customFormat="1" ht="32.25" customHeight="1">
      <c r="C95" s="47"/>
      <c r="D95" s="47"/>
      <c r="E95" s="47"/>
    </row>
  </sheetData>
  <sheetProtection/>
  <mergeCells count="10">
    <mergeCell ref="A8:C8"/>
    <mergeCell ref="A9:C9"/>
    <mergeCell ref="A10:D10"/>
    <mergeCell ref="A12:D12"/>
    <mergeCell ref="A14:A16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2019-10-31T05:50:27Z</cp:lastPrinted>
  <dcterms:created xsi:type="dcterms:W3CDTF">2003-09-23T05:31:40Z</dcterms:created>
  <dcterms:modified xsi:type="dcterms:W3CDTF">2019-11-12T11:06:05Z</dcterms:modified>
  <cp:category/>
  <cp:version/>
  <cp:contentType/>
  <cp:contentStatus/>
</cp:coreProperties>
</file>