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ОТЧЕТЫ 2024\МАРТ\"/>
    </mc:Choice>
  </mc:AlternateContent>
  <bookViews>
    <workbookView xWindow="480" yWindow="120" windowWidth="11355" windowHeight="8700"/>
  </bookViews>
  <sheets>
    <sheet name="Лист3" sheetId="32" r:id="rId1"/>
  </sheets>
  <calcPr calcId="162913"/>
</workbook>
</file>

<file path=xl/calcChain.xml><?xml version="1.0" encoding="utf-8"?>
<calcChain xmlns="http://schemas.openxmlformats.org/spreadsheetml/2006/main">
  <c r="G34" i="32" l="1"/>
  <c r="C58" i="32" l="1"/>
  <c r="M58" i="32" l="1"/>
  <c r="N35" i="32"/>
  <c r="M35" i="32"/>
  <c r="L35" i="32"/>
  <c r="K35" i="32" s="1"/>
  <c r="E35" i="32"/>
  <c r="K34" i="32"/>
  <c r="K33" i="32"/>
  <c r="C33" i="32"/>
  <c r="G33" i="32" s="1"/>
  <c r="K32" i="32"/>
  <c r="C32" i="32"/>
  <c r="G32" i="32" s="1"/>
  <c r="K31" i="32"/>
  <c r="C31" i="32"/>
  <c r="G31" i="32" s="1"/>
  <c r="K30" i="32"/>
  <c r="C30" i="32"/>
  <c r="G30" i="32" s="1"/>
  <c r="K29" i="32"/>
  <c r="C29" i="32"/>
  <c r="G29" i="32" s="1"/>
  <c r="K28" i="32"/>
  <c r="C28" i="32"/>
  <c r="G28" i="32" s="1"/>
  <c r="K27" i="32"/>
  <c r="F35" i="32"/>
  <c r="K26" i="32"/>
  <c r="C26" i="32"/>
  <c r="G26" i="32" s="1"/>
  <c r="K25" i="32"/>
  <c r="C25" i="32"/>
  <c r="G25" i="32" s="1"/>
  <c r="K24" i="32"/>
  <c r="C24" i="32"/>
  <c r="G24" i="32" s="1"/>
  <c r="K23" i="32"/>
  <c r="C23" i="32"/>
  <c r="G23" i="32" s="1"/>
  <c r="K22" i="32"/>
  <c r="C22" i="32"/>
  <c r="G22" i="32" s="1"/>
  <c r="K21" i="32"/>
  <c r="C21" i="32"/>
  <c r="G21" i="32" s="1"/>
  <c r="K20" i="32"/>
  <c r="C20" i="32"/>
  <c r="G20" i="32" s="1"/>
  <c r="K19" i="32"/>
  <c r="C19" i="32"/>
  <c r="G19" i="32" s="1"/>
  <c r="K18" i="32"/>
  <c r="C18" i="32"/>
  <c r="G18" i="32" s="1"/>
  <c r="K17" i="32"/>
  <c r="C17" i="32"/>
  <c r="G17" i="32" s="1"/>
  <c r="K16" i="32"/>
  <c r="C16" i="32"/>
  <c r="G16" i="32" s="1"/>
  <c r="C15" i="32"/>
  <c r="G15" i="32" s="1"/>
  <c r="K14" i="32"/>
  <c r="C14" i="32"/>
  <c r="G14" i="32" s="1"/>
  <c r="K13" i="32"/>
  <c r="C13" i="32"/>
  <c r="G13" i="32" s="1"/>
  <c r="K12" i="32"/>
  <c r="C12" i="32"/>
  <c r="G12" i="32" s="1"/>
  <c r="K11" i="32"/>
  <c r="C11" i="32"/>
  <c r="G11" i="32" s="1"/>
  <c r="K10" i="32"/>
  <c r="C10" i="32"/>
  <c r="G10" i="32" s="1"/>
  <c r="C27" i="32" l="1"/>
  <c r="G27" i="32" s="1"/>
  <c r="D35" i="32"/>
  <c r="C35" i="32" s="1"/>
  <c r="G35" i="32" s="1"/>
</calcChain>
</file>

<file path=xl/sharedStrings.xml><?xml version="1.0" encoding="utf-8"?>
<sst xmlns="http://schemas.openxmlformats.org/spreadsheetml/2006/main" count="280" uniqueCount="102">
  <si>
    <t>КРЕДИТОРСКАЯ ЗАДОЛЖЕННОСТЬ</t>
  </si>
  <si>
    <t>Наименование показателя</t>
  </si>
  <si>
    <t>ДЕБИТОРСКАЯ ЗАДОЛЖЕННОСТЬ</t>
  </si>
  <si>
    <t>Причина,по которой сумма дебиторской задолженности нереальна к взысканию</t>
  </si>
  <si>
    <t>Заработная плата</t>
  </si>
  <si>
    <t>Прочие выплаты</t>
  </si>
  <si>
    <t>Начисл.на опл.тр</t>
  </si>
  <si>
    <t>Услуги связи</t>
  </si>
  <si>
    <t>Транспуслуги</t>
  </si>
  <si>
    <t>Комм.услуги</t>
  </si>
  <si>
    <t>Ар.плата за пол им.</t>
  </si>
  <si>
    <t>Усл.по сод им</t>
  </si>
  <si>
    <t>Прочие услуги</t>
  </si>
  <si>
    <t>Безв и безвозвр. пере гос орг</t>
  </si>
  <si>
    <t>Безв и безвозвр. пере негос орг</t>
  </si>
  <si>
    <t>Пос.по соц.пом нас.</t>
  </si>
  <si>
    <t>Соц.выпл сек.гос упр.</t>
  </si>
  <si>
    <t>Прочие расходы</t>
  </si>
  <si>
    <t>Ув.ст-ти ОС</t>
  </si>
  <si>
    <t>Ув.ст-ти мат зап</t>
  </si>
  <si>
    <t>Задолженность всего</t>
  </si>
  <si>
    <t>х</t>
  </si>
  <si>
    <t>Пояснение кредиторской задолженности</t>
  </si>
  <si>
    <t>Наименование кредитора</t>
  </si>
  <si>
    <t>Сумма</t>
  </si>
  <si>
    <t>Дата возн задолженности</t>
  </si>
  <si>
    <t>Наименование дебитора</t>
  </si>
  <si>
    <t>Пояснение дебиторской задолженности</t>
  </si>
  <si>
    <t>Когда погасится</t>
  </si>
  <si>
    <t>КОСГУ</t>
  </si>
  <si>
    <t>Текущая</t>
  </si>
  <si>
    <t xml:space="preserve"> Просроченная</t>
  </si>
  <si>
    <t>Задолженность по данным отчета прошлого месяца</t>
  </si>
  <si>
    <t>Примечание (причины роста в сравнении с прошлым месяцем</t>
  </si>
  <si>
    <t>текущая</t>
  </si>
  <si>
    <t xml:space="preserve"> свыше 1 месяца</t>
  </si>
  <si>
    <t xml:space="preserve"> нереальная к взысканию</t>
  </si>
  <si>
    <t>причина возникновения задолженности</t>
  </si>
  <si>
    <t>ИТОГО    (4+5)</t>
  </si>
  <si>
    <t>-</t>
  </si>
  <si>
    <t>Итого:</t>
  </si>
  <si>
    <t>Итого</t>
  </si>
  <si>
    <t>ИТОГО  (11+12+13)</t>
  </si>
  <si>
    <t>Е.А.Жуйкова</t>
  </si>
  <si>
    <t xml:space="preserve"> </t>
  </si>
  <si>
    <t>ОТЧЕТ ПО КРЕДИТОРСКОЙ И ДЕБИТОРСКОЙ ЗАДОЛЖЕННОСТИ</t>
  </si>
  <si>
    <t>Задоложенность физ. и юр. лиц по арендной плате за земельные участки</t>
  </si>
  <si>
    <t>Задолженность по арендной плате за земельные участки</t>
  </si>
  <si>
    <t>Расхождения с предыдущим месяцем             (3-6)</t>
  </si>
  <si>
    <t xml:space="preserve">Ленинского городского поселения </t>
  </si>
  <si>
    <t>справочно просроченная кредиторская задолженность:</t>
  </si>
  <si>
    <t>-по обеспечению равной доступности услуг общественного транспорта для отдельных категорий граждан  (сумма)</t>
  </si>
  <si>
    <t>-по предоставлению гражданам субсидий на оплату жилого помещения и коммунальных услуг(сумма)</t>
  </si>
  <si>
    <t xml:space="preserve">Начисление пени за просрочку исполнения обязательств 
</t>
  </si>
  <si>
    <t>Задолженность по аренде имущества (начисление на доходы будущих периодов)</t>
  </si>
  <si>
    <t>Задолженность по аренде муниципального имущества (начисление на доходы будущих периодов)</t>
  </si>
  <si>
    <t>Перечисления другим бюджетам бюджетной системы Российской Федерации</t>
  </si>
  <si>
    <t>Главный бухгалтер</t>
  </si>
  <si>
    <t>Социальные компенсации персоналу в натуральной форме</t>
  </si>
  <si>
    <t>Приложение №2 к порядку</t>
  </si>
  <si>
    <t>Половникова Анастасия Александровна (самозанятое физ.лицо)</t>
  </si>
  <si>
    <t>30.06.2021</t>
  </si>
  <si>
    <t>ООО "Фрея"</t>
  </si>
  <si>
    <t>Начисление пени за просрочку исполнения обязательств   МК №РБ-П-15/12 от 01.04.2022. - работы по разработке проектно-сметной документации для благоустройства на территории пгт Ленинское Шабалинского района</t>
  </si>
  <si>
    <t>ГУ-Кировское региональное отделение ФСС РФ</t>
  </si>
  <si>
    <t>ПАО "Ростелеком"</t>
  </si>
  <si>
    <t>Расчеты с арендаторами</t>
  </si>
  <si>
    <t>Управление ФК по Тульской области (МИ ФНС России по управлению долгом)</t>
  </si>
  <si>
    <t>Расчеты с подотчетными лицами</t>
  </si>
  <si>
    <t>ООО "Землемер"</t>
  </si>
  <si>
    <t>2024 год</t>
  </si>
  <si>
    <t>Начисление пени за просрочку исполнения МК №37 от 12.07.2024. - работы по межеванию земельных участков и проведение кадастровых работ в пгт Ленинское</t>
  </si>
  <si>
    <t>31.01.2024.</t>
  </si>
  <si>
    <t>Глава администрации</t>
  </si>
  <si>
    <t>В.М.Абрамов</t>
  </si>
  <si>
    <t>КОГБУЗ "Шабалинская ЦРБ"</t>
  </si>
  <si>
    <t>апрель 2024г</t>
  </si>
  <si>
    <t>Задолженность по зар.плате за март 2024г</t>
  </si>
  <si>
    <t>Задолженность по ЕНП и стр.возносам от несч.сл на пр-ве с оплаты труда, отпускных за март 2024г</t>
  </si>
  <si>
    <t>Задолж.по зар/пл. за март 2024г</t>
  </si>
  <si>
    <t>Возмещение расходов за предоставленные коммунальные услуги (теплоснабжение, ТКО) за март 2024г</t>
  </si>
  <si>
    <t xml:space="preserve">                                                             НА 01 апреля 2024 года по администрации Ленинского городского поселения Шабалинского района Кировской области</t>
  </si>
  <si>
    <t>Зар.плата работников учреждения за март 2024 г.сроки выплаты 05.04.2024.</t>
  </si>
  <si>
    <t>Зар.плата по рабочим по благоустройству за март 2024 г.
сроки выплаты 05.04.2024.</t>
  </si>
  <si>
    <t>НДФЛ с заработной платы за март 2024 г
сроки выплаты 28.04.2024.</t>
  </si>
  <si>
    <t>Единый налоговый платеж с начисленной оплаты труда за март 2024г
сроки выплаты 28.04.2024.</t>
  </si>
  <si>
    <t>Страх.взносы от несчастных случаев на производстве с начисленной оплаты труда за март 2024г
сроки выплаты 28.04.2024.</t>
  </si>
  <si>
    <t>НДФЛ с заработной платы рабочих по благоустройству за март 2024г
сроки выплаты 28.04.2024.</t>
  </si>
  <si>
    <t>Единый налоговый платеж  с начисленной оплаты труда по рабочим по благоустройству за март 2024г
сроки выплаты 28.04.2024</t>
  </si>
  <si>
    <t>Страх.взносы от несчастных случаев на производстве с начисленной оплаты труда по рабочим по благоустройству за март 2024г
сроки выплаты 28.04.2024.</t>
  </si>
  <si>
    <t>За предрейсовый медосмотр водителя за март 2024г.Сч.ф. поступила 31.03.2024.</t>
  </si>
  <si>
    <t>31.03.2024.</t>
  </si>
  <si>
    <t>За услуги связи по договору №45-51029. Сч.ф. поступила 31.03.2024г</t>
  </si>
  <si>
    <t>За услуги интернет по договору №127728.  Сч.ф. поступила 31.03.2024.</t>
  </si>
  <si>
    <t>05.04.2024.</t>
  </si>
  <si>
    <t>ООО "Газэнергосеть Киров "</t>
  </si>
  <si>
    <t>За техническое обслуживание резервуаров. Сч.ф. поступила 29.03.2024г</t>
  </si>
  <si>
    <t>ООО "АСГОР"</t>
  </si>
  <si>
    <t>ООО "Консультант Киров"</t>
  </si>
  <si>
    <t>За услуги подключения (установка. адаптация. сопровождение и др.)экземпляров Систем КонсультантПлюс.Сч.ф. поступила 31.03.2024г</t>
  </si>
  <si>
    <t>За услуги по техническому сопровождению программного продукта АСГОР "Имущество".Сч.ф. поступила 31.03.2024г.</t>
  </si>
  <si>
    <t>За предр.мед. водителя,за услуги по техн. сопр.прогр.пр. АСГОР, за услуги КонсультантПлюс за март 2024г.Сч.ф. поступила 31.03.2024.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</si>
</sst>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р.&quot;_-;\-* #,##0.00&quot;р.&quot;_-;_-* &quot;-&quot;??&quot;р.&quot;_-;_-@_-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2"/>
      <name val="Arial Cyr"/>
      <family val="2"/>
      <charset val="204"/>
    </font>
    <font>
      <b/>
      <sz val="12"/>
      <name val="Arial Cyr"/>
      <family val="2"/>
      <charset val="204"/>
    </font>
    <font>
      <sz val="14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  <family val="2"/>
      <charset val="204"/>
    </font>
    <font>
      <sz val="14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39">
    <xf numFmtId="0" fontId="0" fillId="0" borderId="0" xfId="0"/>
    <xf numFmtId="0" fontId="2" fillId="0" borderId="1" xfId="0" applyFont="1" applyBorder="1"/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4" fillId="0" borderId="0" xfId="0" applyFont="1"/>
    <xf numFmtId="2" fontId="4" fillId="0" borderId="0" xfId="0" applyNumberFormat="1" applyFont="1"/>
    <xf numFmtId="0" fontId="4" fillId="0" borderId="0" xfId="0" applyFont="1" applyBorder="1"/>
    <xf numFmtId="2" fontId="4" fillId="0" borderId="0" xfId="0" applyNumberFormat="1" applyFont="1" applyFill="1" applyBorder="1"/>
    <xf numFmtId="0" fontId="2" fillId="0" borderId="1" xfId="0" applyFont="1" applyFill="1" applyBorder="1"/>
    <xf numFmtId="2" fontId="5" fillId="0" borderId="1" xfId="0" applyNumberFormat="1" applyFont="1" applyBorder="1" applyAlignment="1">
      <alignment horizontal="center"/>
    </xf>
    <xf numFmtId="0" fontId="2" fillId="0" borderId="4" xfId="0" applyFont="1" applyBorder="1"/>
    <xf numFmtId="0" fontId="2" fillId="0" borderId="5" xfId="0" applyFont="1" applyBorder="1"/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14" fontId="7" fillId="0" borderId="1" xfId="0" applyNumberFormat="1" applyFont="1" applyBorder="1" applyAlignment="1">
      <alignment horizontal="right"/>
    </xf>
    <xf numFmtId="17" fontId="7" fillId="0" borderId="1" xfId="0" applyNumberFormat="1" applyFont="1" applyBorder="1" applyAlignment="1">
      <alignment wrapText="1"/>
    </xf>
    <xf numFmtId="0" fontId="7" fillId="0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14" fontId="7" fillId="0" borderId="1" xfId="0" applyNumberFormat="1" applyFont="1" applyBorder="1" applyAlignment="1">
      <alignment horizontal="right" wrapText="1"/>
    </xf>
    <xf numFmtId="17" fontId="7" fillId="0" borderId="1" xfId="0" applyNumberFormat="1" applyFont="1" applyBorder="1" applyAlignment="1">
      <alignment horizontal="center" wrapText="1"/>
    </xf>
    <xf numFmtId="0" fontId="7" fillId="0" borderId="1" xfId="0" applyFont="1" applyFill="1" applyBorder="1" applyAlignment="1">
      <alignment horizontal="left" wrapText="1"/>
    </xf>
    <xf numFmtId="14" fontId="7" fillId="0" borderId="1" xfId="0" applyNumberFormat="1" applyFont="1" applyFill="1" applyBorder="1" applyAlignment="1">
      <alignment horizontal="right" wrapText="1"/>
    </xf>
    <xf numFmtId="0" fontId="7" fillId="0" borderId="1" xfId="0" applyFont="1" applyBorder="1" applyAlignment="1">
      <alignment horizontal="center" wrapText="1"/>
    </xf>
    <xf numFmtId="2" fontId="7" fillId="0" borderId="1" xfId="0" applyNumberFormat="1" applyFont="1" applyBorder="1" applyAlignment="1">
      <alignment horizontal="center" wrapText="1"/>
    </xf>
    <xf numFmtId="14" fontId="7" fillId="0" borderId="1" xfId="0" applyNumberFormat="1" applyFont="1" applyBorder="1" applyAlignment="1">
      <alignment horizontal="center" wrapText="1"/>
    </xf>
    <xf numFmtId="0" fontId="8" fillId="0" borderId="0" xfId="0" applyFont="1" applyAlignment="1">
      <alignment horizontal="left"/>
    </xf>
    <xf numFmtId="0" fontId="7" fillId="0" borderId="2" xfId="0" applyFont="1" applyBorder="1" applyAlignment="1">
      <alignment horizontal="left" wrapText="1"/>
    </xf>
    <xf numFmtId="0" fontId="7" fillId="0" borderId="2" xfId="0" applyFont="1" applyBorder="1" applyAlignment="1">
      <alignment horizont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2" fontId="6" fillId="0" borderId="0" xfId="0" applyNumberFormat="1" applyFont="1"/>
    <xf numFmtId="0" fontId="2" fillId="0" borderId="0" xfId="0" applyFont="1"/>
    <xf numFmtId="0" fontId="5" fillId="0" borderId="0" xfId="0" applyFont="1"/>
    <xf numFmtId="0" fontId="3" fillId="0" borderId="0" xfId="0" applyFont="1"/>
    <xf numFmtId="0" fontId="6" fillId="0" borderId="0" xfId="0" applyFont="1" applyAlignment="1"/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/>
    <xf numFmtId="0" fontId="5" fillId="0" borderId="1" xfId="0" applyFont="1" applyBorder="1"/>
    <xf numFmtId="2" fontId="6" fillId="0" borderId="1" xfId="0" applyNumberFormat="1" applyFont="1" applyBorder="1"/>
    <xf numFmtId="0" fontId="5" fillId="0" borderId="1" xfId="0" applyFont="1" applyBorder="1" applyAlignment="1">
      <alignment wrapText="1"/>
    </xf>
    <xf numFmtId="49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2" fontId="5" fillId="0" borderId="1" xfId="0" applyNumberFormat="1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left" wrapText="1"/>
    </xf>
    <xf numFmtId="1" fontId="5" fillId="0" borderId="1" xfId="0" applyNumberFormat="1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1" xfId="0" applyFont="1" applyFill="1" applyBorder="1"/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0" xfId="0" applyFont="1" applyFill="1"/>
    <xf numFmtId="0" fontId="2" fillId="0" borderId="0" xfId="0" applyFont="1" applyFill="1"/>
    <xf numFmtId="49" fontId="6" fillId="0" borderId="1" xfId="0" applyNumberFormat="1" applyFont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49" fontId="5" fillId="0" borderId="1" xfId="0" applyNumberFormat="1" applyFont="1" applyBorder="1" applyAlignment="1">
      <alignment wrapText="1"/>
    </xf>
    <xf numFmtId="2" fontId="5" fillId="0" borderId="1" xfId="0" applyNumberFormat="1" applyFont="1" applyBorder="1" applyAlignment="1">
      <alignment wrapText="1"/>
    </xf>
    <xf numFmtId="49" fontId="2" fillId="0" borderId="2" xfId="0" applyNumberFormat="1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6" fillId="0" borderId="0" xfId="0" applyFont="1" applyBorder="1"/>
    <xf numFmtId="2" fontId="5" fillId="0" borderId="1" xfId="0" applyNumberFormat="1" applyFont="1" applyBorder="1"/>
    <xf numFmtId="0" fontId="7" fillId="0" borderId="0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9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/>
    </xf>
    <xf numFmtId="2" fontId="7" fillId="0" borderId="1" xfId="0" applyNumberFormat="1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9" fillId="0" borderId="0" xfId="0" applyFont="1" applyBorder="1" applyAlignment="1">
      <alignment horizontal="left" wrapText="1"/>
    </xf>
    <xf numFmtId="2" fontId="9" fillId="0" borderId="0" xfId="0" applyNumberFormat="1" applyFont="1" applyBorder="1" applyAlignment="1">
      <alignment horizontal="right"/>
    </xf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left"/>
    </xf>
    <xf numFmtId="0" fontId="7" fillId="0" borderId="0" xfId="0" applyFont="1" applyBorder="1" applyAlignment="1">
      <alignment horizontal="center"/>
    </xf>
    <xf numFmtId="2" fontId="9" fillId="0" borderId="0" xfId="0" applyNumberFormat="1" applyFont="1" applyBorder="1" applyAlignment="1">
      <alignment horizontal="center"/>
    </xf>
    <xf numFmtId="17" fontId="7" fillId="0" borderId="0" xfId="0" applyNumberFormat="1" applyFont="1" applyBorder="1" applyAlignment="1">
      <alignment horizontal="center" wrapText="1"/>
    </xf>
    <xf numFmtId="0" fontId="7" fillId="0" borderId="0" xfId="0" applyFont="1"/>
    <xf numFmtId="0" fontId="7" fillId="0" borderId="0" xfId="0" applyFont="1" applyBorder="1"/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14" fontId="6" fillId="0" borderId="0" xfId="0" applyNumberFormat="1" applyFont="1" applyBorder="1" applyAlignment="1">
      <alignment horizontal="center"/>
    </xf>
    <xf numFmtId="17" fontId="6" fillId="0" borderId="0" xfId="0" applyNumberFormat="1" applyFont="1" applyBorder="1" applyAlignment="1">
      <alignment wrapText="1"/>
    </xf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0" xfId="0" applyFont="1" applyBorder="1"/>
    <xf numFmtId="0" fontId="10" fillId="0" borderId="1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center" wrapText="1"/>
    </xf>
    <xf numFmtId="2" fontId="13" fillId="0" borderId="1" xfId="0" applyNumberFormat="1" applyFont="1" applyBorder="1" applyAlignment="1">
      <alignment horizontal="center"/>
    </xf>
    <xf numFmtId="2" fontId="8" fillId="0" borderId="1" xfId="0" applyNumberFormat="1" applyFont="1" applyFill="1" applyBorder="1" applyAlignment="1">
      <alignment horizontal="right"/>
    </xf>
    <xf numFmtId="2" fontId="8" fillId="0" borderId="1" xfId="0" applyNumberFormat="1" applyFont="1" applyBorder="1" applyAlignment="1">
      <alignment horizontal="center" wrapText="1"/>
    </xf>
    <xf numFmtId="2" fontId="14" fillId="0" borderId="1" xfId="0" applyNumberFormat="1" applyFont="1" applyBorder="1" applyAlignment="1">
      <alignment horizontal="center"/>
    </xf>
    <xf numFmtId="2" fontId="15" fillId="0" borderId="1" xfId="0" applyNumberFormat="1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2" fontId="15" fillId="0" borderId="1" xfId="0" applyNumberFormat="1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/>
    </xf>
    <xf numFmtId="2" fontId="14" fillId="0" borderId="1" xfId="0" applyNumberFormat="1" applyFont="1" applyFill="1" applyBorder="1" applyAlignment="1">
      <alignment horizontal="center"/>
    </xf>
    <xf numFmtId="0" fontId="14" fillId="0" borderId="1" xfId="0" applyFont="1" applyBorder="1" applyAlignment="1">
      <alignment horizontal="center"/>
    </xf>
    <xf numFmtId="2" fontId="8" fillId="0" borderId="1" xfId="0" applyNumberFormat="1" applyFont="1" applyFill="1" applyBorder="1" applyAlignment="1"/>
    <xf numFmtId="2" fontId="13" fillId="0" borderId="1" xfId="0" applyNumberFormat="1" applyFont="1" applyBorder="1" applyAlignment="1">
      <alignment horizontal="right"/>
    </xf>
    <xf numFmtId="0" fontId="11" fillId="0" borderId="3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11" fillId="0" borderId="3" xfId="0" applyFont="1" applyBorder="1" applyAlignment="1">
      <alignment horizontal="center" wrapText="1"/>
    </xf>
    <xf numFmtId="0" fontId="11" fillId="0" borderId="3" xfId="0" quotePrefix="1" applyFont="1" applyFill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7" fillId="0" borderId="3" xfId="0" applyFont="1" applyFill="1" applyBorder="1" applyAlignment="1">
      <alignment horizontal="left" wrapText="1"/>
    </xf>
    <xf numFmtId="0" fontId="7" fillId="0" borderId="2" xfId="0" applyFont="1" applyFill="1" applyBorder="1" applyAlignment="1">
      <alignment horizontal="left" wrapText="1"/>
    </xf>
    <xf numFmtId="0" fontId="7" fillId="0" borderId="3" xfId="0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7" fillId="0" borderId="3" xfId="0" applyFont="1" applyBorder="1" applyAlignment="1">
      <alignment horizontal="left" wrapText="1"/>
    </xf>
    <xf numFmtId="0" fontId="7" fillId="0" borderId="2" xfId="0" applyFont="1" applyBorder="1" applyAlignment="1">
      <alignment horizontal="left" wrapText="1"/>
    </xf>
    <xf numFmtId="14" fontId="8" fillId="0" borderId="0" xfId="1" applyNumberFormat="1" applyFont="1" applyAlignment="1">
      <alignment horizontal="left" wrapText="1"/>
    </xf>
    <xf numFmtId="14" fontId="7" fillId="0" borderId="0" xfId="1" applyNumberFormat="1" applyFont="1" applyAlignment="1">
      <alignment horizontal="left" wrapText="1"/>
    </xf>
    <xf numFmtId="0" fontId="6" fillId="0" borderId="0" xfId="0" applyFont="1" applyBorder="1" applyAlignment="1">
      <alignment horizontal="left" wrapText="1"/>
    </xf>
    <xf numFmtId="0" fontId="7" fillId="0" borderId="3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wrapText="1"/>
    </xf>
    <xf numFmtId="0" fontId="7" fillId="0" borderId="2" xfId="0" applyFont="1" applyBorder="1" applyAlignment="1">
      <alignment wrapText="1"/>
    </xf>
    <xf numFmtId="49" fontId="7" fillId="0" borderId="3" xfId="0" applyNumberFormat="1" applyFont="1" applyBorder="1" applyAlignment="1">
      <alignment horizontal="left" wrapText="1" shrinkToFit="1"/>
    </xf>
    <xf numFmtId="49" fontId="7" fillId="0" borderId="2" xfId="0" applyNumberFormat="1" applyFont="1" applyBorder="1" applyAlignment="1">
      <alignment horizontal="left" wrapText="1" shrinkToFit="1"/>
    </xf>
    <xf numFmtId="0" fontId="7" fillId="0" borderId="3" xfId="0" applyFont="1" applyFill="1" applyBorder="1" applyAlignment="1">
      <alignment wrapText="1"/>
    </xf>
    <xf numFmtId="0" fontId="7" fillId="0" borderId="2" xfId="0" applyFont="1" applyFill="1" applyBorder="1" applyAlignment="1">
      <alignment wrapText="1"/>
    </xf>
    <xf numFmtId="49" fontId="5" fillId="0" borderId="3" xfId="0" applyNumberFormat="1" applyFont="1" applyBorder="1" applyAlignment="1">
      <alignment horizontal="center" wrapText="1"/>
    </xf>
    <xf numFmtId="49" fontId="5" fillId="0" borderId="2" xfId="0" applyNumberFormat="1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49" fontId="6" fillId="0" borderId="0" xfId="0" applyNumberFormat="1" applyFont="1" applyAlignment="1">
      <alignment horizontal="left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"/>
  <sheetViews>
    <sheetView tabSelected="1" view="pageBreakPreview" topLeftCell="A4" zoomScale="60" zoomScaleNormal="100" workbookViewId="0">
      <selection activeCell="E56" sqref="E56:F56"/>
    </sheetView>
  </sheetViews>
  <sheetFormatPr defaultRowHeight="15" x14ac:dyDescent="0.2"/>
  <cols>
    <col min="1" max="1" width="23" style="29" customWidth="1"/>
    <col min="2" max="2" width="7.5703125" style="30" customWidth="1"/>
    <col min="3" max="3" width="19.28515625" style="29" customWidth="1"/>
    <col min="4" max="4" width="16.5703125" style="31" customWidth="1"/>
    <col min="5" max="5" width="20.85546875" style="29" customWidth="1"/>
    <col min="6" max="6" width="26.85546875" style="29" customWidth="1"/>
    <col min="7" max="7" width="17.140625" style="29" customWidth="1"/>
    <col min="8" max="8" width="24.5703125" style="32" customWidth="1"/>
    <col min="9" max="9" width="8.28515625" style="29" customWidth="1"/>
    <col min="10" max="10" width="9.140625" style="29"/>
    <col min="11" max="11" width="22.85546875" style="29" customWidth="1"/>
    <col min="12" max="12" width="16.28515625" style="29" customWidth="1"/>
    <col min="13" max="13" width="15.140625" style="31" customWidth="1"/>
    <col min="14" max="14" width="12.85546875" style="29" customWidth="1"/>
    <col min="15" max="15" width="17.42578125" style="29" customWidth="1"/>
    <col min="16" max="16" width="9.140625" style="29"/>
    <col min="17" max="17" width="13.7109375" style="32" customWidth="1"/>
    <col min="18" max="16384" width="9.140625" style="29"/>
  </cols>
  <sheetData>
    <row r="1" spans="1:17" x14ac:dyDescent="0.2">
      <c r="M1" s="31" t="s">
        <v>59</v>
      </c>
    </row>
    <row r="3" spans="1:17" ht="14.25" customHeight="1" x14ac:dyDescent="0.25">
      <c r="D3" s="136"/>
      <c r="E3" s="136"/>
      <c r="F3" s="136"/>
      <c r="G3" s="136"/>
      <c r="H3" s="136"/>
      <c r="I3" s="136"/>
      <c r="J3" s="136"/>
    </row>
    <row r="4" spans="1:17" ht="15.75" x14ac:dyDescent="0.25">
      <c r="D4" s="31" t="s">
        <v>44</v>
      </c>
      <c r="F4" s="33" t="s">
        <v>45</v>
      </c>
      <c r="G4" s="33"/>
      <c r="H4" s="34"/>
    </row>
    <row r="5" spans="1:17" ht="21" customHeight="1" x14ac:dyDescent="0.2">
      <c r="C5" s="35" t="s">
        <v>81</v>
      </c>
      <c r="D5" s="35"/>
      <c r="E5" s="35"/>
      <c r="F5" s="35"/>
      <c r="G5" s="35"/>
      <c r="H5" s="35"/>
      <c r="I5" s="35"/>
      <c r="J5" s="35"/>
      <c r="K5" s="35"/>
      <c r="L5" s="35"/>
      <c r="M5" s="35"/>
    </row>
    <row r="7" spans="1:17" ht="15.75" x14ac:dyDescent="0.25">
      <c r="A7" s="36"/>
      <c r="B7" s="37"/>
      <c r="C7" s="137" t="s">
        <v>0</v>
      </c>
      <c r="D7" s="137"/>
      <c r="E7" s="137"/>
      <c r="F7" s="137"/>
      <c r="G7" s="137"/>
      <c r="H7" s="137"/>
      <c r="I7" s="38" t="s">
        <v>39</v>
      </c>
      <c r="J7" s="39"/>
      <c r="K7" s="40" t="s">
        <v>2</v>
      </c>
      <c r="L7" s="39"/>
      <c r="M7" s="41"/>
      <c r="N7" s="39"/>
      <c r="O7" s="39"/>
    </row>
    <row r="8" spans="1:17" ht="110.25" x14ac:dyDescent="0.25">
      <c r="A8" s="42" t="s">
        <v>1</v>
      </c>
      <c r="B8" s="38" t="s">
        <v>29</v>
      </c>
      <c r="C8" s="43" t="s">
        <v>38</v>
      </c>
      <c r="D8" s="10" t="s">
        <v>30</v>
      </c>
      <c r="E8" s="44" t="s">
        <v>31</v>
      </c>
      <c r="F8" s="45" t="s">
        <v>32</v>
      </c>
      <c r="G8" s="45" t="s">
        <v>48</v>
      </c>
      <c r="H8" s="46" t="s">
        <v>33</v>
      </c>
      <c r="I8" s="38" t="s">
        <v>39</v>
      </c>
      <c r="J8" s="40" t="s">
        <v>29</v>
      </c>
      <c r="K8" s="43" t="s">
        <v>42</v>
      </c>
      <c r="L8" s="44" t="s">
        <v>34</v>
      </c>
      <c r="M8" s="47" t="s">
        <v>35</v>
      </c>
      <c r="N8" s="43" t="s">
        <v>36</v>
      </c>
      <c r="O8" s="48" t="s">
        <v>3</v>
      </c>
    </row>
    <row r="9" spans="1:17" ht="15.75" x14ac:dyDescent="0.25">
      <c r="A9" s="38">
        <v>1</v>
      </c>
      <c r="B9" s="38">
        <v>2</v>
      </c>
      <c r="C9" s="38">
        <v>3</v>
      </c>
      <c r="D9" s="49">
        <v>4</v>
      </c>
      <c r="E9" s="38">
        <v>5</v>
      </c>
      <c r="F9" s="38">
        <v>6</v>
      </c>
      <c r="G9" s="38">
        <v>7</v>
      </c>
      <c r="H9" s="2">
        <v>8</v>
      </c>
      <c r="I9" s="38" t="s">
        <v>39</v>
      </c>
      <c r="J9" s="38">
        <v>9</v>
      </c>
      <c r="K9" s="38">
        <v>10</v>
      </c>
      <c r="L9" s="38">
        <v>11</v>
      </c>
      <c r="M9" s="49">
        <v>12</v>
      </c>
      <c r="N9" s="38">
        <v>13</v>
      </c>
      <c r="O9" s="38">
        <v>14</v>
      </c>
    </row>
    <row r="10" spans="1:17" ht="33" customHeight="1" x14ac:dyDescent="0.25">
      <c r="A10" s="39" t="s">
        <v>4</v>
      </c>
      <c r="B10" s="3">
        <v>211</v>
      </c>
      <c r="C10" s="103">
        <f>D10+E10</f>
        <v>198752.87</v>
      </c>
      <c r="D10" s="104">
        <v>198752.87</v>
      </c>
      <c r="E10" s="105">
        <v>0</v>
      </c>
      <c r="F10" s="104">
        <v>180763.96</v>
      </c>
      <c r="G10" s="104">
        <f t="shared" ref="G10:G35" si="0">SUM(C10-F10)</f>
        <v>17988.910000000003</v>
      </c>
      <c r="H10" s="113" t="s">
        <v>77</v>
      </c>
      <c r="I10" s="38" t="s">
        <v>39</v>
      </c>
      <c r="J10" s="1">
        <v>211</v>
      </c>
      <c r="K10" s="103">
        <f>L10+M10+N10</f>
        <v>0</v>
      </c>
      <c r="L10" s="104">
        <v>0</v>
      </c>
      <c r="M10" s="104">
        <v>0</v>
      </c>
      <c r="N10" s="105">
        <v>0</v>
      </c>
      <c r="O10" s="37" t="s">
        <v>39</v>
      </c>
    </row>
    <row r="11" spans="1:17" ht="25.5" customHeight="1" x14ac:dyDescent="0.25">
      <c r="A11" s="39" t="s">
        <v>5</v>
      </c>
      <c r="B11" s="3">
        <v>212</v>
      </c>
      <c r="C11" s="103">
        <f>D11+E11</f>
        <v>0</v>
      </c>
      <c r="D11" s="104">
        <v>0</v>
      </c>
      <c r="E11" s="105">
        <v>0</v>
      </c>
      <c r="F11" s="104">
        <v>0</v>
      </c>
      <c r="G11" s="104">
        <f t="shared" si="0"/>
        <v>0</v>
      </c>
      <c r="H11" s="113" t="s">
        <v>39</v>
      </c>
      <c r="I11" s="50" t="s">
        <v>39</v>
      </c>
      <c r="J11" s="11">
        <v>212</v>
      </c>
      <c r="K11" s="103">
        <f t="shared" ref="K11:K35" si="1">L11+M11+N11</f>
        <v>0</v>
      </c>
      <c r="L11" s="104">
        <v>0</v>
      </c>
      <c r="M11" s="104">
        <v>0</v>
      </c>
      <c r="N11" s="105">
        <v>0</v>
      </c>
      <c r="O11" s="37" t="s">
        <v>39</v>
      </c>
    </row>
    <row r="12" spans="1:17" ht="72.75" customHeight="1" x14ac:dyDescent="0.25">
      <c r="A12" s="39" t="s">
        <v>6</v>
      </c>
      <c r="B12" s="3">
        <v>213</v>
      </c>
      <c r="C12" s="103">
        <f t="shared" ref="C12:C35" si="2">D12+E12</f>
        <v>120996.73</v>
      </c>
      <c r="D12" s="104">
        <v>120996.73</v>
      </c>
      <c r="E12" s="105">
        <v>0</v>
      </c>
      <c r="F12" s="104">
        <v>112266.05</v>
      </c>
      <c r="G12" s="104">
        <f t="shared" si="0"/>
        <v>8730.679999999993</v>
      </c>
      <c r="H12" s="114" t="s">
        <v>78</v>
      </c>
      <c r="I12" s="13"/>
      <c r="J12" s="1">
        <v>213</v>
      </c>
      <c r="K12" s="103">
        <f t="shared" si="1"/>
        <v>0</v>
      </c>
      <c r="L12" s="104">
        <v>0</v>
      </c>
      <c r="M12" s="104">
        <v>0</v>
      </c>
      <c r="N12" s="105">
        <v>0</v>
      </c>
      <c r="O12" s="37" t="s">
        <v>39</v>
      </c>
    </row>
    <row r="13" spans="1:17" ht="38.25" customHeight="1" x14ac:dyDescent="0.25">
      <c r="A13" s="39" t="s">
        <v>7</v>
      </c>
      <c r="B13" s="3">
        <v>221</v>
      </c>
      <c r="C13" s="103">
        <f t="shared" si="2"/>
        <v>2849.35</v>
      </c>
      <c r="D13" s="106">
        <v>2849.35</v>
      </c>
      <c r="E13" s="107">
        <v>0</v>
      </c>
      <c r="F13" s="106">
        <v>2935.18</v>
      </c>
      <c r="G13" s="106">
        <f t="shared" si="0"/>
        <v>-85.829999999999927</v>
      </c>
      <c r="H13" s="112" t="s">
        <v>39</v>
      </c>
      <c r="I13" s="98" t="s">
        <v>39</v>
      </c>
      <c r="J13" s="12">
        <v>221</v>
      </c>
      <c r="K13" s="103">
        <f t="shared" si="1"/>
        <v>0</v>
      </c>
      <c r="L13" s="106">
        <v>0</v>
      </c>
      <c r="M13" s="104">
        <v>0</v>
      </c>
      <c r="N13" s="105">
        <v>0</v>
      </c>
      <c r="O13" s="37" t="s">
        <v>39</v>
      </c>
    </row>
    <row r="14" spans="1:17" ht="22.5" customHeight="1" x14ac:dyDescent="0.25">
      <c r="A14" s="39" t="s">
        <v>8</v>
      </c>
      <c r="B14" s="3">
        <v>222</v>
      </c>
      <c r="C14" s="103">
        <f t="shared" si="2"/>
        <v>0</v>
      </c>
      <c r="D14" s="104">
        <v>0</v>
      </c>
      <c r="E14" s="105">
        <v>0</v>
      </c>
      <c r="F14" s="104">
        <v>0</v>
      </c>
      <c r="G14" s="104">
        <f t="shared" si="0"/>
        <v>0</v>
      </c>
      <c r="H14" s="113" t="s">
        <v>39</v>
      </c>
      <c r="I14" s="38" t="s">
        <v>39</v>
      </c>
      <c r="J14" s="1">
        <v>222</v>
      </c>
      <c r="K14" s="103">
        <f t="shared" si="1"/>
        <v>0</v>
      </c>
      <c r="L14" s="104">
        <v>0</v>
      </c>
      <c r="M14" s="104">
        <v>0</v>
      </c>
      <c r="N14" s="105">
        <v>0</v>
      </c>
      <c r="O14" s="37" t="s">
        <v>39</v>
      </c>
    </row>
    <row r="15" spans="1:17" s="54" customFormat="1" ht="30.75" customHeight="1" x14ac:dyDescent="0.25">
      <c r="A15" s="51" t="s">
        <v>9</v>
      </c>
      <c r="B15" s="4">
        <v>223</v>
      </c>
      <c r="C15" s="108">
        <f t="shared" si="2"/>
        <v>0</v>
      </c>
      <c r="D15" s="106">
        <v>0</v>
      </c>
      <c r="E15" s="107">
        <v>0</v>
      </c>
      <c r="F15" s="106">
        <v>0</v>
      </c>
      <c r="G15" s="106">
        <f t="shared" si="0"/>
        <v>0</v>
      </c>
      <c r="H15" s="113" t="s">
        <v>39</v>
      </c>
      <c r="I15" s="52" t="s">
        <v>39</v>
      </c>
      <c r="J15" s="9">
        <v>223</v>
      </c>
      <c r="K15" s="108">
        <v>0</v>
      </c>
      <c r="L15" s="106">
        <v>0</v>
      </c>
      <c r="M15" s="106">
        <v>0</v>
      </c>
      <c r="N15" s="107">
        <v>0</v>
      </c>
      <c r="O15" s="53" t="s">
        <v>39</v>
      </c>
      <c r="Q15" s="55"/>
    </row>
    <row r="16" spans="1:17" ht="21" customHeight="1" x14ac:dyDescent="0.25">
      <c r="A16" s="39" t="s">
        <v>10</v>
      </c>
      <c r="B16" s="3">
        <v>224</v>
      </c>
      <c r="C16" s="103">
        <f t="shared" si="2"/>
        <v>0</v>
      </c>
      <c r="D16" s="104">
        <v>0</v>
      </c>
      <c r="E16" s="105">
        <v>0</v>
      </c>
      <c r="F16" s="104">
        <v>0</v>
      </c>
      <c r="G16" s="104">
        <f t="shared" si="0"/>
        <v>0</v>
      </c>
      <c r="H16" s="113" t="s">
        <v>39</v>
      </c>
      <c r="I16" s="38" t="s">
        <v>39</v>
      </c>
      <c r="J16" s="1">
        <v>224</v>
      </c>
      <c r="K16" s="103">
        <f t="shared" si="1"/>
        <v>0</v>
      </c>
      <c r="L16" s="104">
        <v>0</v>
      </c>
      <c r="M16" s="104">
        <v>0</v>
      </c>
      <c r="N16" s="105">
        <v>0</v>
      </c>
      <c r="O16" s="37" t="s">
        <v>39</v>
      </c>
    </row>
    <row r="17" spans="1:17" ht="25.5" customHeight="1" x14ac:dyDescent="0.25">
      <c r="A17" s="39" t="s">
        <v>11</v>
      </c>
      <c r="B17" s="3">
        <v>225</v>
      </c>
      <c r="C17" s="103">
        <f t="shared" si="2"/>
        <v>23955.599999999999</v>
      </c>
      <c r="D17" s="104">
        <v>23955.599999999999</v>
      </c>
      <c r="E17" s="106">
        <v>0</v>
      </c>
      <c r="F17" s="104">
        <v>174315.54</v>
      </c>
      <c r="G17" s="104">
        <f t="shared" si="0"/>
        <v>-150359.94</v>
      </c>
      <c r="H17" s="115" t="s">
        <v>39</v>
      </c>
      <c r="I17" s="38" t="s">
        <v>39</v>
      </c>
      <c r="J17" s="1">
        <v>225</v>
      </c>
      <c r="K17" s="103">
        <f t="shared" si="1"/>
        <v>0</v>
      </c>
      <c r="L17" s="104">
        <v>0</v>
      </c>
      <c r="M17" s="104">
        <v>0</v>
      </c>
      <c r="N17" s="105">
        <v>0</v>
      </c>
      <c r="O17" s="37" t="s">
        <v>39</v>
      </c>
    </row>
    <row r="18" spans="1:17" ht="87" customHeight="1" x14ac:dyDescent="0.25">
      <c r="A18" s="39" t="s">
        <v>12</v>
      </c>
      <c r="B18" s="3">
        <v>226</v>
      </c>
      <c r="C18" s="103">
        <f t="shared" si="2"/>
        <v>17450.580000000002</v>
      </c>
      <c r="D18" s="104">
        <v>17450.580000000002</v>
      </c>
      <c r="E18" s="106">
        <v>0</v>
      </c>
      <c r="F18" s="104">
        <v>290</v>
      </c>
      <c r="G18" s="104">
        <f t="shared" si="0"/>
        <v>17160.580000000002</v>
      </c>
      <c r="H18" s="99" t="s">
        <v>101</v>
      </c>
      <c r="I18" s="38" t="s">
        <v>39</v>
      </c>
      <c r="J18" s="1">
        <v>226</v>
      </c>
      <c r="K18" s="103">
        <f t="shared" si="1"/>
        <v>0</v>
      </c>
      <c r="L18" s="104">
        <v>0</v>
      </c>
      <c r="M18" s="104">
        <v>0</v>
      </c>
      <c r="N18" s="105">
        <v>0</v>
      </c>
      <c r="O18" s="37" t="s">
        <v>39</v>
      </c>
      <c r="Q18" s="32" t="s">
        <v>44</v>
      </c>
    </row>
    <row r="19" spans="1:17" ht="29.25" customHeight="1" x14ac:dyDescent="0.25">
      <c r="A19" s="56" t="s">
        <v>13</v>
      </c>
      <c r="B19" s="3">
        <v>241</v>
      </c>
      <c r="C19" s="103">
        <f t="shared" si="2"/>
        <v>0</v>
      </c>
      <c r="D19" s="104">
        <v>0</v>
      </c>
      <c r="E19" s="104">
        <v>0</v>
      </c>
      <c r="F19" s="104">
        <v>0</v>
      </c>
      <c r="G19" s="104">
        <f t="shared" si="0"/>
        <v>0</v>
      </c>
      <c r="H19" s="57" t="s">
        <v>39</v>
      </c>
      <c r="I19" s="38" t="s">
        <v>39</v>
      </c>
      <c r="J19" s="1">
        <v>241</v>
      </c>
      <c r="K19" s="103">
        <f t="shared" si="1"/>
        <v>0</v>
      </c>
      <c r="L19" s="104">
        <v>0</v>
      </c>
      <c r="M19" s="104">
        <v>0</v>
      </c>
      <c r="N19" s="105">
        <v>0</v>
      </c>
      <c r="O19" s="37" t="s">
        <v>39</v>
      </c>
    </row>
    <row r="20" spans="1:17" ht="29.25" customHeight="1" x14ac:dyDescent="0.25">
      <c r="A20" s="56" t="s">
        <v>14</v>
      </c>
      <c r="B20" s="3">
        <v>242</v>
      </c>
      <c r="C20" s="103">
        <f t="shared" si="2"/>
        <v>0</v>
      </c>
      <c r="D20" s="104">
        <v>0</v>
      </c>
      <c r="E20" s="105">
        <v>0</v>
      </c>
      <c r="F20" s="104">
        <v>0</v>
      </c>
      <c r="G20" s="104">
        <f t="shared" si="0"/>
        <v>0</v>
      </c>
      <c r="H20" s="57" t="s">
        <v>39</v>
      </c>
      <c r="I20" s="38" t="s">
        <v>39</v>
      </c>
      <c r="J20" s="1">
        <v>242</v>
      </c>
      <c r="K20" s="103">
        <f t="shared" si="1"/>
        <v>0</v>
      </c>
      <c r="L20" s="104">
        <v>0</v>
      </c>
      <c r="M20" s="104">
        <v>0</v>
      </c>
      <c r="N20" s="105">
        <v>0</v>
      </c>
      <c r="O20" s="37" t="s">
        <v>39</v>
      </c>
    </row>
    <row r="21" spans="1:17" ht="29.25" customHeight="1" x14ac:dyDescent="0.25">
      <c r="A21" s="56" t="s">
        <v>56</v>
      </c>
      <c r="B21" s="3">
        <v>251</v>
      </c>
      <c r="C21" s="103">
        <f t="shared" si="2"/>
        <v>0</v>
      </c>
      <c r="D21" s="104">
        <v>0</v>
      </c>
      <c r="E21" s="105">
        <v>0</v>
      </c>
      <c r="F21" s="104">
        <v>0</v>
      </c>
      <c r="G21" s="104">
        <f t="shared" si="0"/>
        <v>0</v>
      </c>
      <c r="H21" s="57" t="s">
        <v>39</v>
      </c>
      <c r="I21" s="38"/>
      <c r="J21" s="1">
        <v>251</v>
      </c>
      <c r="K21" s="103">
        <f t="shared" si="1"/>
        <v>0</v>
      </c>
      <c r="L21" s="104">
        <v>0</v>
      </c>
      <c r="M21" s="104">
        <v>0</v>
      </c>
      <c r="N21" s="105"/>
      <c r="O21" s="37"/>
    </row>
    <row r="22" spans="1:17" ht="18" x14ac:dyDescent="0.25">
      <c r="A22" s="39" t="s">
        <v>15</v>
      </c>
      <c r="B22" s="3">
        <v>262</v>
      </c>
      <c r="C22" s="103">
        <f t="shared" si="2"/>
        <v>0</v>
      </c>
      <c r="D22" s="104">
        <v>0</v>
      </c>
      <c r="E22" s="105">
        <v>0</v>
      </c>
      <c r="F22" s="104">
        <v>0</v>
      </c>
      <c r="G22" s="104">
        <f t="shared" si="0"/>
        <v>0</v>
      </c>
      <c r="H22" s="57" t="s">
        <v>39</v>
      </c>
      <c r="I22" s="38" t="s">
        <v>39</v>
      </c>
      <c r="J22" s="1">
        <v>262</v>
      </c>
      <c r="K22" s="103">
        <f t="shared" si="1"/>
        <v>0</v>
      </c>
      <c r="L22" s="104">
        <v>0</v>
      </c>
      <c r="M22" s="104">
        <v>0</v>
      </c>
      <c r="N22" s="105">
        <v>0</v>
      </c>
      <c r="O22" s="37" t="s">
        <v>39</v>
      </c>
    </row>
    <row r="23" spans="1:17" ht="22.5" customHeight="1" x14ac:dyDescent="0.25">
      <c r="A23" s="39" t="s">
        <v>16</v>
      </c>
      <c r="B23" s="3">
        <v>264</v>
      </c>
      <c r="C23" s="103">
        <f t="shared" si="2"/>
        <v>0</v>
      </c>
      <c r="D23" s="104">
        <v>0</v>
      </c>
      <c r="E23" s="105">
        <v>0</v>
      </c>
      <c r="F23" s="104">
        <v>0</v>
      </c>
      <c r="G23" s="104">
        <f t="shared" si="0"/>
        <v>0</v>
      </c>
      <c r="H23" s="58" t="s">
        <v>39</v>
      </c>
      <c r="I23" s="38" t="s">
        <v>39</v>
      </c>
      <c r="J23" s="1">
        <v>263</v>
      </c>
      <c r="K23" s="103">
        <f t="shared" si="1"/>
        <v>0</v>
      </c>
      <c r="L23" s="104">
        <v>0</v>
      </c>
      <c r="M23" s="104">
        <v>0</v>
      </c>
      <c r="N23" s="105">
        <v>0</v>
      </c>
      <c r="O23" s="37" t="s">
        <v>39</v>
      </c>
    </row>
    <row r="24" spans="1:17" ht="20.25" customHeight="1" x14ac:dyDescent="0.25">
      <c r="A24" s="36" t="s">
        <v>58</v>
      </c>
      <c r="B24" s="3">
        <v>267</v>
      </c>
      <c r="C24" s="103">
        <f>D24+E24</f>
        <v>0</v>
      </c>
      <c r="D24" s="104">
        <v>0</v>
      </c>
      <c r="E24" s="105">
        <v>0</v>
      </c>
      <c r="F24" s="104">
        <v>0</v>
      </c>
      <c r="G24" s="104">
        <f t="shared" si="0"/>
        <v>0</v>
      </c>
      <c r="H24" s="58" t="s">
        <v>39</v>
      </c>
      <c r="I24" s="38"/>
      <c r="J24" s="1">
        <v>267</v>
      </c>
      <c r="K24" s="103">
        <f>L24+M24+N24</f>
        <v>0</v>
      </c>
      <c r="L24" s="104">
        <v>0</v>
      </c>
      <c r="M24" s="104">
        <v>0</v>
      </c>
      <c r="N24" s="105">
        <v>0</v>
      </c>
      <c r="O24" s="37" t="s">
        <v>39</v>
      </c>
    </row>
    <row r="25" spans="1:17" ht="22.5" customHeight="1" x14ac:dyDescent="0.25">
      <c r="A25" s="39" t="s">
        <v>17</v>
      </c>
      <c r="B25" s="3">
        <v>297</v>
      </c>
      <c r="C25" s="103">
        <f t="shared" si="2"/>
        <v>0</v>
      </c>
      <c r="D25" s="104">
        <v>0</v>
      </c>
      <c r="E25" s="105">
        <v>0</v>
      </c>
      <c r="F25" s="104">
        <v>0</v>
      </c>
      <c r="G25" s="104">
        <f t="shared" si="0"/>
        <v>0</v>
      </c>
      <c r="H25" s="96" t="s">
        <v>39</v>
      </c>
      <c r="I25" s="38" t="s">
        <v>39</v>
      </c>
      <c r="J25" s="1">
        <v>297</v>
      </c>
      <c r="K25" s="103">
        <f t="shared" si="1"/>
        <v>0</v>
      </c>
      <c r="L25" s="106">
        <v>0</v>
      </c>
      <c r="M25" s="104">
        <v>0</v>
      </c>
      <c r="N25" s="105">
        <v>0</v>
      </c>
      <c r="O25" s="37" t="s">
        <v>39</v>
      </c>
    </row>
    <row r="26" spans="1:17" ht="24.75" customHeight="1" x14ac:dyDescent="0.25">
      <c r="A26" s="39" t="s">
        <v>18</v>
      </c>
      <c r="B26" s="3">
        <v>310</v>
      </c>
      <c r="C26" s="103">
        <f t="shared" si="2"/>
        <v>0</v>
      </c>
      <c r="D26" s="104">
        <v>0</v>
      </c>
      <c r="E26" s="105">
        <v>0</v>
      </c>
      <c r="F26" s="104">
        <v>0</v>
      </c>
      <c r="G26" s="104">
        <f t="shared" si="0"/>
        <v>0</v>
      </c>
      <c r="H26" s="97" t="s">
        <v>39</v>
      </c>
      <c r="I26" s="38" t="s">
        <v>39</v>
      </c>
      <c r="J26" s="1">
        <v>310</v>
      </c>
      <c r="K26" s="103">
        <f t="shared" si="1"/>
        <v>0</v>
      </c>
      <c r="L26" s="104">
        <v>0</v>
      </c>
      <c r="M26" s="104">
        <v>0</v>
      </c>
      <c r="N26" s="105">
        <v>0</v>
      </c>
      <c r="O26" s="37" t="s">
        <v>39</v>
      </c>
    </row>
    <row r="27" spans="1:17" ht="15.75" customHeight="1" x14ac:dyDescent="0.25">
      <c r="A27" s="39" t="s">
        <v>19</v>
      </c>
      <c r="B27" s="3">
        <v>340</v>
      </c>
      <c r="C27" s="103">
        <f t="shared" si="2"/>
        <v>0</v>
      </c>
      <c r="D27" s="106">
        <v>0</v>
      </c>
      <c r="E27" s="105">
        <v>0</v>
      </c>
      <c r="F27" s="106">
        <v>0</v>
      </c>
      <c r="G27" s="104">
        <f t="shared" si="0"/>
        <v>0</v>
      </c>
      <c r="H27" s="96" t="s">
        <v>39</v>
      </c>
      <c r="I27" s="38" t="s">
        <v>39</v>
      </c>
      <c r="J27" s="9">
        <v>342</v>
      </c>
      <c r="K27" s="108">
        <f>L27+M27+N27</f>
        <v>0</v>
      </c>
      <c r="L27" s="106">
        <v>0</v>
      </c>
      <c r="M27" s="104">
        <v>0</v>
      </c>
      <c r="N27" s="105">
        <v>0</v>
      </c>
      <c r="O27" s="37" t="s">
        <v>39</v>
      </c>
    </row>
    <row r="28" spans="1:17" ht="13.5" customHeight="1" x14ac:dyDescent="0.25">
      <c r="A28" s="37" t="s">
        <v>39</v>
      </c>
      <c r="B28" s="3" t="s">
        <v>39</v>
      </c>
      <c r="C28" s="103">
        <f t="shared" si="2"/>
        <v>0</v>
      </c>
      <c r="D28" s="106">
        <v>0</v>
      </c>
      <c r="E28" s="105">
        <v>0</v>
      </c>
      <c r="F28" s="106">
        <v>0</v>
      </c>
      <c r="G28" s="104">
        <f t="shared" si="0"/>
        <v>0</v>
      </c>
      <c r="H28" s="96" t="s">
        <v>39</v>
      </c>
      <c r="I28" s="38"/>
      <c r="J28" s="9">
        <v>346</v>
      </c>
      <c r="K28" s="108">
        <f>L28+M28+N28</f>
        <v>0</v>
      </c>
      <c r="L28" s="106">
        <v>0</v>
      </c>
      <c r="M28" s="104">
        <v>0</v>
      </c>
      <c r="N28" s="105">
        <v>0</v>
      </c>
      <c r="O28" s="37" t="s">
        <v>39</v>
      </c>
    </row>
    <row r="29" spans="1:17" ht="41.25" customHeight="1" x14ac:dyDescent="0.25">
      <c r="A29" s="59" t="s">
        <v>68</v>
      </c>
      <c r="B29" s="3">
        <v>343</v>
      </c>
      <c r="C29" s="103">
        <f t="shared" si="2"/>
        <v>0</v>
      </c>
      <c r="D29" s="104">
        <v>0</v>
      </c>
      <c r="E29" s="105">
        <v>0</v>
      </c>
      <c r="F29" s="104">
        <v>0</v>
      </c>
      <c r="G29" s="104">
        <f t="shared" si="0"/>
        <v>0</v>
      </c>
      <c r="H29" s="96" t="s">
        <v>39</v>
      </c>
      <c r="I29" s="38" t="s">
        <v>39</v>
      </c>
      <c r="J29" s="1">
        <v>121</v>
      </c>
      <c r="K29" s="103">
        <f t="shared" si="1"/>
        <v>618043.61</v>
      </c>
      <c r="L29" s="106">
        <v>618043.61</v>
      </c>
      <c r="M29" s="106">
        <v>0</v>
      </c>
      <c r="N29" s="107">
        <v>0</v>
      </c>
      <c r="O29" s="60" t="s">
        <v>39</v>
      </c>
    </row>
    <row r="30" spans="1:17" ht="18" x14ac:dyDescent="0.25">
      <c r="A30" s="60" t="s">
        <v>39</v>
      </c>
      <c r="B30" s="3">
        <v>344</v>
      </c>
      <c r="C30" s="103">
        <f t="shared" si="2"/>
        <v>0</v>
      </c>
      <c r="D30" s="104">
        <v>0</v>
      </c>
      <c r="E30" s="105">
        <v>0</v>
      </c>
      <c r="F30" s="104">
        <v>0</v>
      </c>
      <c r="G30" s="104">
        <f t="shared" si="0"/>
        <v>0</v>
      </c>
      <c r="H30" s="96" t="s">
        <v>39</v>
      </c>
      <c r="I30" s="38"/>
      <c r="J30" s="1">
        <v>123</v>
      </c>
      <c r="K30" s="103">
        <f t="shared" si="1"/>
        <v>894532.08</v>
      </c>
      <c r="L30" s="106">
        <v>894532.08</v>
      </c>
      <c r="M30" s="106">
        <v>0</v>
      </c>
      <c r="N30" s="107">
        <v>0</v>
      </c>
      <c r="O30" s="60" t="s">
        <v>39</v>
      </c>
    </row>
    <row r="31" spans="1:17" ht="21" customHeight="1" x14ac:dyDescent="0.25">
      <c r="A31" s="59" t="s">
        <v>68</v>
      </c>
      <c r="B31" s="3">
        <v>346</v>
      </c>
      <c r="C31" s="103">
        <f t="shared" si="2"/>
        <v>0</v>
      </c>
      <c r="D31" s="104">
        <v>0</v>
      </c>
      <c r="E31" s="105">
        <v>0</v>
      </c>
      <c r="F31" s="104">
        <v>0</v>
      </c>
      <c r="G31" s="104">
        <f t="shared" si="0"/>
        <v>0</v>
      </c>
      <c r="H31" s="96" t="s">
        <v>39</v>
      </c>
      <c r="I31" s="38" t="s">
        <v>39</v>
      </c>
      <c r="J31" s="1">
        <v>141</v>
      </c>
      <c r="K31" s="103">
        <f t="shared" si="1"/>
        <v>4873.21</v>
      </c>
      <c r="L31" s="106">
        <v>4873.21</v>
      </c>
      <c r="M31" s="104">
        <v>0</v>
      </c>
      <c r="N31" s="105">
        <v>0</v>
      </c>
      <c r="O31" s="37" t="s">
        <v>39</v>
      </c>
    </row>
    <row r="32" spans="1:17" ht="18" x14ac:dyDescent="0.25">
      <c r="A32" s="37" t="s">
        <v>39</v>
      </c>
      <c r="B32" s="3" t="s">
        <v>39</v>
      </c>
      <c r="C32" s="103">
        <f t="shared" si="2"/>
        <v>0</v>
      </c>
      <c r="D32" s="104">
        <v>0</v>
      </c>
      <c r="E32" s="105">
        <v>0</v>
      </c>
      <c r="F32" s="104">
        <v>0</v>
      </c>
      <c r="G32" s="104">
        <f t="shared" si="0"/>
        <v>0</v>
      </c>
      <c r="H32" s="57" t="s">
        <v>39</v>
      </c>
      <c r="I32" s="38" t="s">
        <v>39</v>
      </c>
      <c r="J32" s="1">
        <v>135</v>
      </c>
      <c r="K32" s="103">
        <f t="shared" si="1"/>
        <v>2046.17</v>
      </c>
      <c r="L32" s="106">
        <v>2046.17</v>
      </c>
      <c r="M32" s="104">
        <v>0</v>
      </c>
      <c r="N32" s="105">
        <v>0</v>
      </c>
      <c r="O32" s="37" t="s">
        <v>39</v>
      </c>
    </row>
    <row r="33" spans="1:17" ht="18" x14ac:dyDescent="0.25">
      <c r="A33" s="37" t="s">
        <v>39</v>
      </c>
      <c r="B33" s="3" t="s">
        <v>39</v>
      </c>
      <c r="C33" s="103">
        <f t="shared" si="2"/>
        <v>0</v>
      </c>
      <c r="D33" s="104">
        <v>0</v>
      </c>
      <c r="E33" s="105">
        <v>0</v>
      </c>
      <c r="F33" s="104">
        <v>0</v>
      </c>
      <c r="G33" s="104">
        <f t="shared" si="0"/>
        <v>0</v>
      </c>
      <c r="H33" s="57" t="s">
        <v>39</v>
      </c>
      <c r="I33" s="38" t="s">
        <v>39</v>
      </c>
      <c r="J33" s="1">
        <v>151</v>
      </c>
      <c r="K33" s="103">
        <f t="shared" si="1"/>
        <v>0</v>
      </c>
      <c r="L33" s="104">
        <v>0</v>
      </c>
      <c r="M33" s="104">
        <v>0</v>
      </c>
      <c r="N33" s="105">
        <v>0</v>
      </c>
      <c r="O33" s="37" t="s">
        <v>39</v>
      </c>
    </row>
    <row r="34" spans="1:17" ht="18" x14ac:dyDescent="0.25">
      <c r="A34" s="37"/>
      <c r="B34" s="3"/>
      <c r="C34" s="103"/>
      <c r="D34" s="104"/>
      <c r="E34" s="105"/>
      <c r="F34" s="104"/>
      <c r="G34" s="104">
        <f t="shared" si="0"/>
        <v>0</v>
      </c>
      <c r="H34" s="57"/>
      <c r="I34" s="38"/>
      <c r="J34" s="1">
        <v>172</v>
      </c>
      <c r="K34" s="103">
        <f>L34+M34+N34</f>
        <v>0</v>
      </c>
      <c r="L34" s="104">
        <v>0</v>
      </c>
      <c r="M34" s="104">
        <v>0</v>
      </c>
      <c r="N34" s="105"/>
      <c r="O34" s="37"/>
    </row>
    <row r="35" spans="1:17" ht="18" x14ac:dyDescent="0.25">
      <c r="A35" s="40" t="s">
        <v>20</v>
      </c>
      <c r="B35" s="2" t="s">
        <v>21</v>
      </c>
      <c r="C35" s="103">
        <f t="shared" si="2"/>
        <v>364005.12999999995</v>
      </c>
      <c r="D35" s="103">
        <f>SUM(D10:D27)</f>
        <v>364005.12999999995</v>
      </c>
      <c r="E35" s="103">
        <f>SUM(E10:E27)</f>
        <v>0</v>
      </c>
      <c r="F35" s="103">
        <f>SUM(F10:F27)</f>
        <v>470570.73</v>
      </c>
      <c r="G35" s="103">
        <f t="shared" si="0"/>
        <v>-106565.60000000003</v>
      </c>
      <c r="H35" s="61" t="s">
        <v>39</v>
      </c>
      <c r="I35" s="38" t="s">
        <v>39</v>
      </c>
      <c r="J35" s="2" t="s">
        <v>21</v>
      </c>
      <c r="K35" s="103">
        <f t="shared" si="1"/>
        <v>1519495.0699999998</v>
      </c>
      <c r="L35" s="103">
        <f>SUM(L10:L34)</f>
        <v>1519495.0699999998</v>
      </c>
      <c r="M35" s="103">
        <f>SUM(M10:M33)</f>
        <v>0</v>
      </c>
      <c r="N35" s="109">
        <f>SUM(N10:N33)</f>
        <v>0</v>
      </c>
      <c r="O35" s="38" t="s">
        <v>21</v>
      </c>
    </row>
    <row r="36" spans="1:17" ht="15.75" x14ac:dyDescent="0.25">
      <c r="A36" s="62"/>
      <c r="B36" s="63"/>
      <c r="C36" s="63"/>
      <c r="D36" s="64"/>
      <c r="E36" s="63"/>
      <c r="F36" s="63"/>
      <c r="G36" s="63"/>
      <c r="H36" s="65"/>
      <c r="I36" s="63"/>
      <c r="J36" s="63"/>
      <c r="K36" s="63"/>
      <c r="L36" s="63"/>
      <c r="M36" s="64"/>
      <c r="N36" s="63"/>
      <c r="O36" s="63"/>
    </row>
    <row r="38" spans="1:17" ht="15.75" x14ac:dyDescent="0.25">
      <c r="A38" s="33" t="s">
        <v>50</v>
      </c>
      <c r="D38" s="29"/>
      <c r="M38" s="29"/>
      <c r="N38" s="31"/>
      <c r="Q38" s="32">
        <v>7</v>
      </c>
    </row>
    <row r="39" spans="1:17" x14ac:dyDescent="0.2">
      <c r="A39" s="138" t="s">
        <v>51</v>
      </c>
      <c r="B39" s="138"/>
      <c r="C39" s="138"/>
      <c r="D39" s="138"/>
      <c r="E39" s="138"/>
      <c r="F39" s="138"/>
      <c r="G39" s="138"/>
      <c r="H39" s="138"/>
      <c r="I39" s="138"/>
      <c r="J39" s="138"/>
      <c r="K39" s="138"/>
      <c r="L39" s="138"/>
      <c r="M39" s="138"/>
      <c r="N39" s="138"/>
    </row>
    <row r="40" spans="1:17" x14ac:dyDescent="0.2">
      <c r="A40" s="138" t="s">
        <v>52</v>
      </c>
      <c r="B40" s="138"/>
      <c r="C40" s="138"/>
      <c r="D40" s="138"/>
      <c r="E40" s="138"/>
      <c r="F40" s="138"/>
      <c r="G40" s="138"/>
      <c r="H40" s="138"/>
      <c r="I40" s="138"/>
      <c r="J40" s="138"/>
      <c r="K40" s="138"/>
      <c r="L40" s="138"/>
      <c r="M40" s="29"/>
      <c r="N40" s="31"/>
    </row>
    <row r="42" spans="1:17" ht="15.75" x14ac:dyDescent="0.25">
      <c r="A42" s="33" t="s">
        <v>22</v>
      </c>
      <c r="K42" s="33" t="s">
        <v>27</v>
      </c>
    </row>
    <row r="43" spans="1:17" ht="47.25" x14ac:dyDescent="0.25">
      <c r="A43" s="66" t="s">
        <v>23</v>
      </c>
      <c r="B43" s="38" t="s">
        <v>29</v>
      </c>
      <c r="C43" s="40" t="s">
        <v>24</v>
      </c>
      <c r="D43" s="67" t="s">
        <v>25</v>
      </c>
      <c r="E43" s="134" t="s">
        <v>37</v>
      </c>
      <c r="F43" s="135"/>
      <c r="G43" s="68" t="s">
        <v>39</v>
      </c>
      <c r="H43" s="69" t="s">
        <v>28</v>
      </c>
      <c r="I43" s="70"/>
      <c r="J43" s="70"/>
      <c r="K43" s="66" t="s">
        <v>26</v>
      </c>
      <c r="L43" s="40" t="s">
        <v>29</v>
      </c>
      <c r="M43" s="71" t="s">
        <v>24</v>
      </c>
      <c r="N43" s="66" t="s">
        <v>25</v>
      </c>
      <c r="O43" s="134" t="s">
        <v>37</v>
      </c>
      <c r="P43" s="135"/>
      <c r="Q43" s="69" t="s">
        <v>28</v>
      </c>
    </row>
    <row r="44" spans="1:17" s="73" customFormat="1" ht="90.75" customHeight="1" x14ac:dyDescent="0.3">
      <c r="A44" s="13" t="s">
        <v>79</v>
      </c>
      <c r="B44" s="14">
        <v>211</v>
      </c>
      <c r="C44" s="110">
        <v>174616.87</v>
      </c>
      <c r="D44" s="15">
        <v>45382</v>
      </c>
      <c r="E44" s="128" t="s">
        <v>82</v>
      </c>
      <c r="F44" s="129"/>
      <c r="G44" s="28" t="s">
        <v>39</v>
      </c>
      <c r="H44" s="16" t="s">
        <v>76</v>
      </c>
      <c r="I44" s="72"/>
      <c r="J44" s="72"/>
      <c r="K44" s="18" t="s">
        <v>54</v>
      </c>
      <c r="L44" s="14">
        <v>121</v>
      </c>
      <c r="M44" s="101">
        <v>618043.61</v>
      </c>
      <c r="N44" s="19" t="s">
        <v>72</v>
      </c>
      <c r="O44" s="121" t="s">
        <v>55</v>
      </c>
      <c r="P44" s="122"/>
      <c r="Q44" s="20" t="s">
        <v>70</v>
      </c>
    </row>
    <row r="45" spans="1:17" s="73" customFormat="1" ht="84" customHeight="1" x14ac:dyDescent="0.3">
      <c r="A45" s="13" t="s">
        <v>67</v>
      </c>
      <c r="B45" s="14">
        <v>211</v>
      </c>
      <c r="C45" s="110">
        <v>24136</v>
      </c>
      <c r="D45" s="15">
        <v>45382</v>
      </c>
      <c r="E45" s="128" t="s">
        <v>84</v>
      </c>
      <c r="F45" s="129"/>
      <c r="G45" s="28" t="s">
        <v>39</v>
      </c>
      <c r="H45" s="16" t="s">
        <v>76</v>
      </c>
      <c r="I45" s="72"/>
      <c r="J45" s="72"/>
      <c r="K45" s="21" t="s">
        <v>47</v>
      </c>
      <c r="L45" s="17">
        <v>123</v>
      </c>
      <c r="M45" s="101">
        <v>894532.08</v>
      </c>
      <c r="N45" s="15" t="s">
        <v>39</v>
      </c>
      <c r="O45" s="121" t="s">
        <v>46</v>
      </c>
      <c r="P45" s="122"/>
      <c r="Q45" s="20" t="s">
        <v>70</v>
      </c>
    </row>
    <row r="46" spans="1:17" s="73" customFormat="1" ht="96" customHeight="1" x14ac:dyDescent="0.3">
      <c r="A46" s="13" t="s">
        <v>67</v>
      </c>
      <c r="B46" s="14">
        <v>213</v>
      </c>
      <c r="C46" s="110">
        <v>120195.43</v>
      </c>
      <c r="D46" s="15">
        <v>45382</v>
      </c>
      <c r="E46" s="128" t="s">
        <v>85</v>
      </c>
      <c r="F46" s="129"/>
      <c r="G46" s="28" t="s">
        <v>39</v>
      </c>
      <c r="H46" s="16" t="s">
        <v>76</v>
      </c>
      <c r="I46" s="72"/>
      <c r="J46" s="72"/>
      <c r="K46" s="18" t="s">
        <v>60</v>
      </c>
      <c r="L46" s="17">
        <v>141</v>
      </c>
      <c r="M46" s="101">
        <v>567.5</v>
      </c>
      <c r="N46" s="22" t="s">
        <v>61</v>
      </c>
      <c r="O46" s="130" t="s">
        <v>53</v>
      </c>
      <c r="P46" s="131"/>
      <c r="Q46" s="20" t="s">
        <v>70</v>
      </c>
    </row>
    <row r="47" spans="1:17" s="73" customFormat="1" ht="190.5" customHeight="1" x14ac:dyDescent="0.3">
      <c r="A47" s="13" t="s">
        <v>64</v>
      </c>
      <c r="B47" s="14">
        <v>213</v>
      </c>
      <c r="C47" s="110">
        <v>801.3</v>
      </c>
      <c r="D47" s="15">
        <v>45382</v>
      </c>
      <c r="E47" s="128" t="s">
        <v>86</v>
      </c>
      <c r="F47" s="129"/>
      <c r="G47" s="28" t="s">
        <v>39</v>
      </c>
      <c r="H47" s="16" t="s">
        <v>76</v>
      </c>
      <c r="I47" s="72"/>
      <c r="J47" s="72"/>
      <c r="K47" s="18" t="s">
        <v>62</v>
      </c>
      <c r="L47" s="17">
        <v>141</v>
      </c>
      <c r="M47" s="101">
        <v>3556</v>
      </c>
      <c r="N47" s="22">
        <v>44859</v>
      </c>
      <c r="O47" s="130" t="s">
        <v>63</v>
      </c>
      <c r="P47" s="131"/>
      <c r="Q47" s="20" t="s">
        <v>70</v>
      </c>
    </row>
    <row r="48" spans="1:17" s="73" customFormat="1" ht="183" customHeight="1" x14ac:dyDescent="0.3">
      <c r="A48" s="13" t="s">
        <v>79</v>
      </c>
      <c r="B48" s="17">
        <v>225</v>
      </c>
      <c r="C48" s="110">
        <v>8789.1</v>
      </c>
      <c r="D48" s="15">
        <v>45382</v>
      </c>
      <c r="E48" s="121" t="s">
        <v>83</v>
      </c>
      <c r="F48" s="122"/>
      <c r="G48" s="28" t="s">
        <v>39</v>
      </c>
      <c r="H48" s="16" t="s">
        <v>76</v>
      </c>
      <c r="I48" s="72"/>
      <c r="J48" s="72"/>
      <c r="K48" s="18" t="s">
        <v>69</v>
      </c>
      <c r="L48" s="23">
        <v>141</v>
      </c>
      <c r="M48" s="102">
        <v>749.71</v>
      </c>
      <c r="N48" s="25">
        <v>45197</v>
      </c>
      <c r="O48" s="121" t="s">
        <v>71</v>
      </c>
      <c r="P48" s="122"/>
      <c r="Q48" s="20" t="s">
        <v>76</v>
      </c>
    </row>
    <row r="49" spans="1:17" s="73" customFormat="1" ht="174.75" customHeight="1" x14ac:dyDescent="0.3">
      <c r="A49" s="13" t="s">
        <v>67</v>
      </c>
      <c r="B49" s="14">
        <v>225</v>
      </c>
      <c r="C49" s="110">
        <v>1312</v>
      </c>
      <c r="D49" s="15">
        <v>45382</v>
      </c>
      <c r="E49" s="121" t="s">
        <v>87</v>
      </c>
      <c r="F49" s="122"/>
      <c r="G49" s="28" t="s">
        <v>39</v>
      </c>
      <c r="H49" s="16" t="s">
        <v>76</v>
      </c>
      <c r="I49" s="72"/>
      <c r="J49" s="72"/>
      <c r="K49" s="18" t="s">
        <v>66</v>
      </c>
      <c r="L49" s="23">
        <v>135</v>
      </c>
      <c r="M49" s="102">
        <v>2046.17</v>
      </c>
      <c r="N49" s="25">
        <v>45382</v>
      </c>
      <c r="O49" s="121" t="s">
        <v>80</v>
      </c>
      <c r="P49" s="122"/>
      <c r="Q49" s="20" t="s">
        <v>76</v>
      </c>
    </row>
    <row r="50" spans="1:17" s="73" customFormat="1" ht="131.25" customHeight="1" x14ac:dyDescent="0.3">
      <c r="A50" s="13" t="s">
        <v>67</v>
      </c>
      <c r="B50" s="14">
        <v>225</v>
      </c>
      <c r="C50" s="110">
        <v>4375.33</v>
      </c>
      <c r="D50" s="15">
        <v>45382</v>
      </c>
      <c r="E50" s="121" t="s">
        <v>88</v>
      </c>
      <c r="F50" s="122"/>
      <c r="G50" s="28" t="s">
        <v>39</v>
      </c>
      <c r="H50" s="16" t="s">
        <v>76</v>
      </c>
      <c r="I50" s="72"/>
      <c r="J50" s="72"/>
      <c r="K50" s="23" t="s">
        <v>39</v>
      </c>
      <c r="L50" s="23" t="s">
        <v>39</v>
      </c>
      <c r="M50" s="24" t="s">
        <v>39</v>
      </c>
      <c r="N50" s="25" t="s">
        <v>39</v>
      </c>
      <c r="O50" s="119" t="s">
        <v>39</v>
      </c>
      <c r="P50" s="120"/>
      <c r="Q50" s="20" t="s">
        <v>39</v>
      </c>
    </row>
    <row r="51" spans="1:17" s="73" customFormat="1" ht="101.25" customHeight="1" x14ac:dyDescent="0.3">
      <c r="A51" s="13" t="s">
        <v>64</v>
      </c>
      <c r="B51" s="14">
        <v>225</v>
      </c>
      <c r="C51" s="110">
        <v>29.17</v>
      </c>
      <c r="D51" s="15">
        <v>45382</v>
      </c>
      <c r="E51" s="128" t="s">
        <v>89</v>
      </c>
      <c r="F51" s="129"/>
      <c r="G51" s="28" t="s">
        <v>39</v>
      </c>
      <c r="H51" s="16" t="s">
        <v>76</v>
      </c>
      <c r="I51" s="72"/>
      <c r="J51" s="72"/>
      <c r="K51" s="23" t="s">
        <v>39</v>
      </c>
      <c r="L51" s="23" t="s">
        <v>39</v>
      </c>
      <c r="M51" s="24" t="s">
        <v>39</v>
      </c>
      <c r="N51" s="25" t="s">
        <v>39</v>
      </c>
      <c r="O51" s="119" t="s">
        <v>39</v>
      </c>
      <c r="P51" s="120"/>
      <c r="Q51" s="20" t="s">
        <v>39</v>
      </c>
    </row>
    <row r="52" spans="1:17" s="73" customFormat="1" ht="67.5" customHeight="1" x14ac:dyDescent="0.3">
      <c r="A52" s="13" t="s">
        <v>65</v>
      </c>
      <c r="B52" s="14">
        <v>221</v>
      </c>
      <c r="C52" s="110">
        <v>1441.75</v>
      </c>
      <c r="D52" s="15">
        <v>45382</v>
      </c>
      <c r="E52" s="128" t="s">
        <v>92</v>
      </c>
      <c r="F52" s="129"/>
      <c r="G52" s="28" t="s">
        <v>39</v>
      </c>
      <c r="H52" s="16" t="s">
        <v>76</v>
      </c>
      <c r="I52" s="72"/>
      <c r="J52" s="72"/>
      <c r="K52" s="23" t="s">
        <v>39</v>
      </c>
      <c r="L52" s="23" t="s">
        <v>39</v>
      </c>
      <c r="M52" s="24" t="s">
        <v>39</v>
      </c>
      <c r="N52" s="25" t="s">
        <v>39</v>
      </c>
      <c r="O52" s="119" t="s">
        <v>39</v>
      </c>
      <c r="P52" s="120"/>
      <c r="Q52" s="20" t="s">
        <v>39</v>
      </c>
    </row>
    <row r="53" spans="1:17" s="73" customFormat="1" ht="63" customHeight="1" x14ac:dyDescent="0.3">
      <c r="A53" s="13" t="s">
        <v>65</v>
      </c>
      <c r="B53" s="14">
        <v>221</v>
      </c>
      <c r="C53" s="110">
        <v>1407.6</v>
      </c>
      <c r="D53" s="15">
        <v>45382</v>
      </c>
      <c r="E53" s="132" t="s">
        <v>93</v>
      </c>
      <c r="F53" s="133"/>
      <c r="G53" s="28" t="s">
        <v>39</v>
      </c>
      <c r="H53" s="16" t="s">
        <v>76</v>
      </c>
      <c r="I53" s="72"/>
      <c r="J53" s="72"/>
      <c r="K53" s="23" t="s">
        <v>39</v>
      </c>
      <c r="L53" s="23" t="s">
        <v>39</v>
      </c>
      <c r="M53" s="24" t="s">
        <v>39</v>
      </c>
      <c r="N53" s="25" t="s">
        <v>39</v>
      </c>
      <c r="O53" s="119" t="s">
        <v>39</v>
      </c>
      <c r="P53" s="120"/>
      <c r="Q53" s="20" t="s">
        <v>39</v>
      </c>
    </row>
    <row r="54" spans="1:17" s="73" customFormat="1" ht="63" customHeight="1" x14ac:dyDescent="0.3">
      <c r="A54" s="13" t="s">
        <v>95</v>
      </c>
      <c r="B54" s="14">
        <v>225</v>
      </c>
      <c r="C54" s="110">
        <v>9450</v>
      </c>
      <c r="D54" s="15">
        <v>45380</v>
      </c>
      <c r="E54" s="117" t="s">
        <v>96</v>
      </c>
      <c r="F54" s="118"/>
      <c r="G54" s="116" t="s">
        <v>39</v>
      </c>
      <c r="H54" s="16" t="s">
        <v>76</v>
      </c>
      <c r="I54" s="72"/>
      <c r="J54" s="72"/>
      <c r="K54" s="23" t="s">
        <v>39</v>
      </c>
      <c r="L54" s="23" t="s">
        <v>39</v>
      </c>
      <c r="M54" s="24" t="s">
        <v>39</v>
      </c>
      <c r="N54" s="25" t="s">
        <v>39</v>
      </c>
      <c r="O54" s="119" t="s">
        <v>39</v>
      </c>
      <c r="P54" s="120"/>
      <c r="Q54" s="20" t="s">
        <v>39</v>
      </c>
    </row>
    <row r="55" spans="1:17" s="73" customFormat="1" ht="78" customHeight="1" x14ac:dyDescent="0.3">
      <c r="A55" s="13" t="s">
        <v>98</v>
      </c>
      <c r="B55" s="14">
        <v>226</v>
      </c>
      <c r="C55" s="110">
        <v>8294.58</v>
      </c>
      <c r="D55" s="15">
        <v>45382</v>
      </c>
      <c r="E55" s="117" t="s">
        <v>99</v>
      </c>
      <c r="F55" s="118"/>
      <c r="G55" s="116" t="s">
        <v>39</v>
      </c>
      <c r="H55" s="16" t="s">
        <v>76</v>
      </c>
      <c r="I55" s="72"/>
      <c r="J55" s="72"/>
      <c r="K55" s="23" t="s">
        <v>39</v>
      </c>
      <c r="L55" s="23" t="s">
        <v>39</v>
      </c>
      <c r="M55" s="24" t="s">
        <v>39</v>
      </c>
      <c r="N55" s="25" t="s">
        <v>39</v>
      </c>
      <c r="O55" s="119" t="s">
        <v>39</v>
      </c>
      <c r="P55" s="120"/>
      <c r="Q55" s="20" t="s">
        <v>39</v>
      </c>
    </row>
    <row r="56" spans="1:17" s="73" customFormat="1" ht="63" customHeight="1" x14ac:dyDescent="0.3">
      <c r="A56" s="13" t="s">
        <v>97</v>
      </c>
      <c r="B56" s="14">
        <v>226</v>
      </c>
      <c r="C56" s="110">
        <v>8750</v>
      </c>
      <c r="D56" s="15">
        <v>45382</v>
      </c>
      <c r="E56" s="117" t="s">
        <v>100</v>
      </c>
      <c r="F56" s="118"/>
      <c r="G56" s="116" t="s">
        <v>39</v>
      </c>
      <c r="H56" s="16" t="s">
        <v>76</v>
      </c>
      <c r="I56" s="72"/>
      <c r="J56" s="72"/>
      <c r="K56" s="23" t="s">
        <v>39</v>
      </c>
      <c r="L56" s="23" t="s">
        <v>39</v>
      </c>
      <c r="M56" s="24" t="s">
        <v>39</v>
      </c>
      <c r="N56" s="25" t="s">
        <v>39</v>
      </c>
      <c r="O56" s="119" t="s">
        <v>39</v>
      </c>
      <c r="P56" s="120"/>
      <c r="Q56" s="20" t="s">
        <v>39</v>
      </c>
    </row>
    <row r="57" spans="1:17" s="73" customFormat="1" ht="82.5" customHeight="1" x14ac:dyDescent="0.3">
      <c r="A57" s="13" t="s">
        <v>75</v>
      </c>
      <c r="B57" s="14">
        <v>226</v>
      </c>
      <c r="C57" s="110">
        <v>406</v>
      </c>
      <c r="D57" s="15" t="s">
        <v>91</v>
      </c>
      <c r="E57" s="121" t="s">
        <v>90</v>
      </c>
      <c r="F57" s="122"/>
      <c r="G57" s="116" t="s">
        <v>39</v>
      </c>
      <c r="H57" s="16" t="s">
        <v>76</v>
      </c>
      <c r="I57" s="72"/>
      <c r="J57" s="72"/>
      <c r="K57" s="23" t="s">
        <v>39</v>
      </c>
      <c r="L57" s="23" t="s">
        <v>39</v>
      </c>
      <c r="M57" s="24" t="s">
        <v>39</v>
      </c>
      <c r="N57" s="25" t="s">
        <v>39</v>
      </c>
      <c r="O57" s="119" t="s">
        <v>39</v>
      </c>
      <c r="P57" s="120"/>
      <c r="Q57" s="20" t="s">
        <v>39</v>
      </c>
    </row>
    <row r="58" spans="1:17" s="73" customFormat="1" ht="30" customHeight="1" x14ac:dyDescent="0.3">
      <c r="A58" s="74" t="s">
        <v>41</v>
      </c>
      <c r="B58" s="75"/>
      <c r="C58" s="111">
        <f>SUM(C44:C57)</f>
        <v>364005.12999999995</v>
      </c>
      <c r="D58" s="76"/>
      <c r="E58" s="121"/>
      <c r="F58" s="122"/>
      <c r="G58" s="27"/>
      <c r="H58" s="75"/>
      <c r="I58" s="72"/>
      <c r="J58" s="72"/>
      <c r="K58" s="77" t="s">
        <v>40</v>
      </c>
      <c r="L58" s="14" t="s">
        <v>39</v>
      </c>
      <c r="M58" s="100">
        <f>SUM(M44:M57)</f>
        <v>1519495.0699999998</v>
      </c>
      <c r="N58" s="14" t="s">
        <v>39</v>
      </c>
      <c r="O58" s="126" t="s">
        <v>39</v>
      </c>
      <c r="P58" s="127"/>
      <c r="Q58" s="20" t="s">
        <v>39</v>
      </c>
    </row>
    <row r="59" spans="1:17" s="73" customFormat="1" ht="30" customHeight="1" x14ac:dyDescent="0.25">
      <c r="A59" s="78"/>
      <c r="B59" s="72"/>
      <c r="C59" s="79"/>
      <c r="D59" s="80"/>
      <c r="E59" s="81"/>
      <c r="F59" s="81"/>
      <c r="G59" s="81"/>
      <c r="H59" s="72"/>
      <c r="I59" s="72"/>
      <c r="J59" s="72"/>
      <c r="K59" s="82"/>
      <c r="L59" s="83"/>
      <c r="M59" s="84"/>
      <c r="N59" s="83"/>
      <c r="O59" s="83"/>
      <c r="P59" s="83"/>
      <c r="Q59" s="85"/>
    </row>
    <row r="60" spans="1:17" ht="31.5" customHeight="1" x14ac:dyDescent="0.3">
      <c r="C60" s="31"/>
      <c r="F60" s="93" t="s">
        <v>73</v>
      </c>
      <c r="G60" s="93"/>
      <c r="H60" s="93"/>
      <c r="I60" s="93"/>
      <c r="J60" s="93"/>
      <c r="K60" s="93"/>
      <c r="L60" s="5"/>
      <c r="M60" s="6"/>
      <c r="Q60" s="29"/>
    </row>
    <row r="61" spans="1:17" ht="18.75" x14ac:dyDescent="0.3">
      <c r="F61" s="93" t="s">
        <v>49</v>
      </c>
      <c r="G61" s="93"/>
      <c r="H61" s="93"/>
      <c r="I61" s="93"/>
      <c r="J61" s="93"/>
      <c r="K61" s="94"/>
      <c r="L61" s="26" t="s">
        <v>74</v>
      </c>
      <c r="M61" s="6"/>
      <c r="Q61" s="29"/>
    </row>
    <row r="62" spans="1:17" ht="10.5" customHeight="1" x14ac:dyDescent="0.3">
      <c r="F62" s="93" t="s">
        <v>44</v>
      </c>
      <c r="G62" s="93"/>
      <c r="H62" s="93"/>
      <c r="I62" s="93"/>
      <c r="J62" s="93"/>
      <c r="K62" s="94"/>
      <c r="L62" s="26"/>
      <c r="M62" s="6"/>
      <c r="Q62" s="29"/>
    </row>
    <row r="63" spans="1:17" ht="27" customHeight="1" x14ac:dyDescent="0.3">
      <c r="F63" s="93"/>
      <c r="G63" s="93"/>
      <c r="H63" s="93"/>
      <c r="I63" s="93"/>
      <c r="J63" s="93"/>
      <c r="K63" s="94"/>
      <c r="L63" s="26"/>
      <c r="M63" s="6"/>
      <c r="Q63" s="29"/>
    </row>
    <row r="64" spans="1:17" ht="27.75" customHeight="1" x14ac:dyDescent="0.3">
      <c r="F64" s="93" t="s">
        <v>57</v>
      </c>
      <c r="G64" s="93"/>
      <c r="H64" s="93"/>
      <c r="I64" s="93"/>
      <c r="J64" s="93"/>
      <c r="K64" s="94"/>
      <c r="L64" s="26" t="s">
        <v>43</v>
      </c>
      <c r="M64" s="6"/>
      <c r="Q64" s="29"/>
    </row>
    <row r="65" spans="6:17" ht="15" customHeight="1" x14ac:dyDescent="0.3">
      <c r="F65" s="123"/>
      <c r="G65" s="123"/>
      <c r="H65" s="93"/>
      <c r="I65" s="93"/>
      <c r="J65" s="93"/>
      <c r="K65" s="93"/>
      <c r="L65" s="5"/>
      <c r="M65" s="6"/>
      <c r="Q65" s="29"/>
    </row>
    <row r="66" spans="6:17" ht="18.75" x14ac:dyDescent="0.3">
      <c r="F66" s="123" t="s">
        <v>94</v>
      </c>
      <c r="G66" s="123"/>
      <c r="H66" s="93"/>
      <c r="I66" s="93"/>
      <c r="J66" s="95"/>
      <c r="K66" s="95"/>
      <c r="L66" s="7"/>
      <c r="M66" s="8"/>
      <c r="N66" s="70"/>
      <c r="O66" s="70"/>
      <c r="P66" s="70"/>
      <c r="Q66" s="29"/>
    </row>
    <row r="67" spans="6:17" ht="13.5" customHeight="1" x14ac:dyDescent="0.25">
      <c r="F67" s="124"/>
      <c r="G67" s="124"/>
      <c r="H67" s="86"/>
      <c r="I67" s="86"/>
      <c r="J67" s="87"/>
      <c r="K67" s="88"/>
      <c r="L67" s="89"/>
      <c r="M67" s="90"/>
      <c r="N67" s="91"/>
      <c r="O67" s="125"/>
      <c r="P67" s="125"/>
      <c r="Q67" s="92"/>
    </row>
  </sheetData>
  <mergeCells count="40">
    <mergeCell ref="O53:P53"/>
    <mergeCell ref="O57:P57"/>
    <mergeCell ref="E53:F53"/>
    <mergeCell ref="O43:P43"/>
    <mergeCell ref="D3:J3"/>
    <mergeCell ref="C7:H7"/>
    <mergeCell ref="A39:N39"/>
    <mergeCell ref="A40:L40"/>
    <mergeCell ref="E43:F43"/>
    <mergeCell ref="E44:F44"/>
    <mergeCell ref="O44:P44"/>
    <mergeCell ref="E45:F45"/>
    <mergeCell ref="O45:P45"/>
    <mergeCell ref="E46:F46"/>
    <mergeCell ref="O46:P46"/>
    <mergeCell ref="E47:F47"/>
    <mergeCell ref="O47:P47"/>
    <mergeCell ref="E48:F48"/>
    <mergeCell ref="O48:P48"/>
    <mergeCell ref="E49:F49"/>
    <mergeCell ref="O49:P49"/>
    <mergeCell ref="E50:F50"/>
    <mergeCell ref="O50:P50"/>
    <mergeCell ref="E51:F51"/>
    <mergeCell ref="O51:P51"/>
    <mergeCell ref="E52:F52"/>
    <mergeCell ref="O52:P52"/>
    <mergeCell ref="E57:F57"/>
    <mergeCell ref="F65:G65"/>
    <mergeCell ref="F66:G66"/>
    <mergeCell ref="F67:G67"/>
    <mergeCell ref="O67:P67"/>
    <mergeCell ref="E58:F58"/>
    <mergeCell ref="O58:P58"/>
    <mergeCell ref="E54:F54"/>
    <mergeCell ref="E56:F56"/>
    <mergeCell ref="E55:F55"/>
    <mergeCell ref="O54:P54"/>
    <mergeCell ref="O55:P55"/>
    <mergeCell ref="O56:P56"/>
  </mergeCells>
  <pageMargins left="0.7" right="0.7" top="0.75" bottom="0.75" header="0.3" footer="0.3"/>
  <pageSetup paperSize="9" scale="41" orientation="landscape" r:id="rId1"/>
  <rowBreaks count="1" manualBreakCount="1">
    <brk id="35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Company>Шабалинский учебный класс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Ученик</dc:creator>
  <cp:lastModifiedBy>Пользователь</cp:lastModifiedBy>
  <cp:lastPrinted>2024-04-05T10:33:31Z</cp:lastPrinted>
  <dcterms:created xsi:type="dcterms:W3CDTF">2007-11-28T12:05:00Z</dcterms:created>
  <dcterms:modified xsi:type="dcterms:W3CDTF">2024-04-11T08:52:04Z</dcterms:modified>
</cp:coreProperties>
</file>